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'Лист1'!$A$1:$S$69</definedName>
  </definedNames>
  <calcPr fullCalcOnLoad="1" fullPrecision="0"/>
</workbook>
</file>

<file path=xl/sharedStrings.xml><?xml version="1.0" encoding="utf-8"?>
<sst xmlns="http://schemas.openxmlformats.org/spreadsheetml/2006/main" count="123" uniqueCount="100">
  <si>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</si>
  <si>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</si>
  <si>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</si>
  <si>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</si>
  <si>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</si>
  <si>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</si>
  <si>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</si>
  <si>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</si>
  <si>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</si>
  <si>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</si>
  <si>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</si>
  <si>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</si>
  <si>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</si>
  <si>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</si>
  <si>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</si>
  <si>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</si>
  <si>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</si>
  <si>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</si>
  <si>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</si>
  <si>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</si>
  <si>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</si>
  <si>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</si>
  <si>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</si>
  <si>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</si>
  <si>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</si>
  <si>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</si>
  <si>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</si>
  <si>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</si>
  <si>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</si>
  <si>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</si>
  <si>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</si>
  <si>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</si>
  <si>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</si>
  <si>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</si>
  <si>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</si>
  <si>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</si>
  <si>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</si>
  <si>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</si>
  <si>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</si>
  <si>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</si>
  <si>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</si>
  <si>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</si>
  <si>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</si>
  <si>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</si>
  <si>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</si>
  <si>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</si>
  <si>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</si>
  <si>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</si>
  <si>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</si>
  <si>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</si>
  <si>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</si>
  <si>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Услуги  УФ ООО «РИЦ» по учету и регистрации граждан</t>
  </si>
  <si>
    <t xml:space="preserve"> Вручено претензий о долге</t>
  </si>
  <si>
    <t>Обзвон должников</t>
  </si>
  <si>
    <t xml:space="preserve"> Заключено соглашений</t>
  </si>
  <si>
    <t>Наименование</t>
  </si>
  <si>
    <t>Единица измерения</t>
  </si>
  <si>
    <t>шт.</t>
  </si>
  <si>
    <t xml:space="preserve">                                                                с 01.02.2013 г. по 31.12.2013 г.</t>
  </si>
  <si>
    <t xml:space="preserve">в  многоквартирном доме №  32  по  улице  Карбышева </t>
  </si>
  <si>
    <t xml:space="preserve">Осмотр  электроплит </t>
  </si>
  <si>
    <r>
      <t>Услуги Председателя Совета МКД</t>
    </r>
    <r>
      <rPr>
        <sz val="10"/>
        <rFont val="Times New Roman"/>
        <family val="1"/>
      </rPr>
      <t xml:space="preserve"> (с учетом налогов: НДФЛ,ПФР,УСНО-39,2%)</t>
    </r>
  </si>
  <si>
    <r>
      <t>Услуги управляющей организации по представлению интересов собственнико(</t>
    </r>
    <r>
      <rPr>
        <sz val="10"/>
        <rFont val="Times New Roman"/>
        <family val="1"/>
      </rPr>
      <t>в т.ч. агентские,  начисление и прием платежей УФ ООО"РИЦ", подготовка  и доставка счетов,управление  эксплуатацией  МКД)</t>
    </r>
  </si>
  <si>
    <t>Тек. ремонт  кровли  кв.108,178,394,м/оп-3,5</t>
  </si>
  <si>
    <t>Эл.монтажные работы по подключению насоса  на ГВС,9 п.</t>
  </si>
  <si>
    <t>Установка  циркуляц. насоса на ГВС</t>
  </si>
  <si>
    <t>Тек.рем.канализации  кв.288</t>
  </si>
  <si>
    <t>Тек.рем.канализации  кв.360</t>
  </si>
  <si>
    <t xml:space="preserve"> Тек. ремонт ГВС,ЦО в подвале</t>
  </si>
  <si>
    <t>Тек. ремонт  кровли  кв.359,360</t>
  </si>
  <si>
    <t>Тек. ремонт  кровли  и козырька</t>
  </si>
  <si>
    <t xml:space="preserve">Тек. Ремонт подъезда  №1 </t>
  </si>
  <si>
    <t xml:space="preserve"> Ремонт  канализации в кв.№393</t>
  </si>
  <si>
    <t>Ремонт канализации  в подвале №10</t>
  </si>
  <si>
    <t>Тек.ремонт   электрооборудования ,1 п/д</t>
  </si>
  <si>
    <t xml:space="preserve">                             Работа УК по борьбе с задолженниками за ЖКУ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</si>
  <si>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</si>
  <si>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</si>
  <si>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</si>
  <si>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 Взыскано в судебном порядке  </t>
  </si>
  <si>
    <t>Денежные средства собственников , собранные от использования  общего  имущества  жилого дома ,в т.ч. провайдеры ,аренда колясочных  )</t>
  </si>
  <si>
    <t xml:space="preserve">Наимеонование работ </t>
  </si>
  <si>
    <t>Объем</t>
  </si>
  <si>
    <t>Стоимость работ,руб.</t>
  </si>
  <si>
    <t xml:space="preserve">Единица измерения </t>
  </si>
  <si>
    <t xml:space="preserve">                        Фактически  выполнено  по  статье затрат " Текущий ремонт"</t>
  </si>
  <si>
    <t>м2</t>
  </si>
  <si>
    <t>мп</t>
  </si>
  <si>
    <t>комп</t>
  </si>
  <si>
    <t xml:space="preserve"> Тек. ремонт  запорной арматуры   в подвале</t>
  </si>
  <si>
    <t>Тек. ремонт  канализации кв.310</t>
  </si>
  <si>
    <t>светильник</t>
  </si>
  <si>
    <t>Текущий  ремонт лифтового оборудования (2п.)</t>
  </si>
  <si>
    <t xml:space="preserve"> квартир</t>
  </si>
  <si>
    <t xml:space="preserve">Количество               </t>
  </si>
  <si>
    <t xml:space="preserve">Рост задолженности за содержание в 2013 году составил 420873,44 рублей </t>
  </si>
  <si>
    <t>Итого по текущему ремонту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</si>
  <si>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</si>
  <si>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 А.Г.Николаев  </t>
  </si>
  <si>
    <r>
      <t xml:space="preserve"> и ресурсоснабжающими организациями составляет  </t>
    </r>
    <r>
      <rPr>
        <b/>
        <u val="single"/>
        <sz val="12"/>
        <rFont val="Times New Roman"/>
        <family val="1"/>
      </rPr>
      <t xml:space="preserve"> 2226023,69 руб. </t>
    </r>
    <r>
      <rPr>
        <b/>
        <sz val="11"/>
        <rFont val="Times New Roman"/>
        <family val="1"/>
      </rPr>
      <t xml:space="preserve"> на 31.12.2013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</si>
</sst>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right" wrapText="1"/>
    </xf>
    <xf numFmtId="164" fontId="1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3" fillId="0" borderId="0" xfId="0" applyFont="1" applyFill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2" fontId="63" fillId="0" borderId="0" xfId="0" applyNumberFormat="1" applyFont="1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center" readingOrder="1"/>
      <protection/>
    </xf>
    <xf numFmtId="2" fontId="63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/>
    </xf>
    <xf numFmtId="165" fontId="65" fillId="0" borderId="0" xfId="0" applyNumberFormat="1" applyFont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 vertical="center" wrapText="1"/>
    </xf>
    <xf numFmtId="165" fontId="66" fillId="0" borderId="0" xfId="0" applyNumberFormat="1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 wrapText="1"/>
    </xf>
    <xf numFmtId="165" fontId="6" fillId="0" borderId="25" xfId="0" applyNumberFormat="1" applyFont="1" applyFill="1" applyBorder="1" applyAlignment="1">
      <alignment horizontal="right" wrapText="1"/>
    </xf>
    <xf numFmtId="164" fontId="15" fillId="0" borderId="25" xfId="0" applyNumberFormat="1" applyFont="1" applyFill="1" applyBorder="1" applyAlignment="1">
      <alignment/>
    </xf>
    <xf numFmtId="165" fontId="6" fillId="0" borderId="31" xfId="0" applyNumberFormat="1" applyFont="1" applyFill="1" applyBorder="1" applyAlignment="1">
      <alignment horizontal="right"/>
    </xf>
    <xf numFmtId="164" fontId="15" fillId="0" borderId="31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right"/>
    </xf>
    <xf numFmtId="0" fontId="6" fillId="0" borderId="37" xfId="0" applyFont="1" applyFill="1" applyBorder="1" applyAlignment="1">
      <alignment/>
    </xf>
    <xf numFmtId="1" fontId="14" fillId="0" borderId="38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40" xfId="0" applyFont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 wrapText="1"/>
    </xf>
    <xf numFmtId="0" fontId="6" fillId="0" borderId="41" xfId="0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8" fillId="0" borderId="42" xfId="0" applyFont="1" applyBorder="1" applyAlignment="1">
      <alignment vertical="center"/>
    </xf>
    <xf numFmtId="0" fontId="14" fillId="0" borderId="43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1" fontId="14" fillId="0" borderId="4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5" fillId="0" borderId="51" xfId="0" applyNumberFormat="1" applyFont="1" applyFill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14" fillId="0" borderId="23" xfId="0" applyFont="1" applyBorder="1" applyAlignment="1">
      <alignment horizontal="left"/>
    </xf>
    <xf numFmtId="164" fontId="16" fillId="0" borderId="23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6" fillId="0" borderId="52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164" fontId="15" fillId="0" borderId="16" xfId="0" applyNumberFormat="1" applyFont="1" applyFill="1" applyBorder="1" applyAlignment="1">
      <alignment/>
    </xf>
    <xf numFmtId="2" fontId="14" fillId="0" borderId="53" xfId="0" applyNumberFormat="1" applyFont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6" fillId="0" borderId="25" xfId="0" applyFont="1" applyBorder="1" applyAlignment="1">
      <alignment/>
    </xf>
    <xf numFmtId="164" fontId="23" fillId="0" borderId="25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64" fontId="23" fillId="0" borderId="11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64" fontId="23" fillId="0" borderId="16" xfId="0" applyNumberFormat="1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1" fontId="14" fillId="0" borderId="54" xfId="0" applyNumberFormat="1" applyFont="1" applyFill="1" applyBorder="1" applyAlignment="1">
      <alignment horizontal="center"/>
    </xf>
    <xf numFmtId="2" fontId="14" fillId="0" borderId="54" xfId="0" applyNumberFormat="1" applyFont="1" applyBorder="1" applyAlignment="1">
      <alignment horizontal="center"/>
    </xf>
    <xf numFmtId="0" fontId="12" fillId="0" borderId="5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0" fontId="12" fillId="0" borderId="56" xfId="0" applyFont="1" applyFill="1" applyBorder="1" applyAlignment="1">
      <alignment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165" fontId="12" fillId="0" borderId="58" xfId="0" applyNumberFormat="1" applyFont="1" applyFill="1" applyBorder="1" applyAlignment="1">
      <alignment horizontal="right"/>
    </xf>
    <xf numFmtId="165" fontId="21" fillId="0" borderId="58" xfId="0" applyNumberFormat="1" applyFont="1" applyFill="1" applyBorder="1" applyAlignment="1">
      <alignment horizontal="right"/>
    </xf>
    <xf numFmtId="0" fontId="21" fillId="0" borderId="58" xfId="0" applyFont="1" applyFill="1" applyBorder="1" applyAlignment="1">
      <alignment/>
    </xf>
    <xf numFmtId="0" fontId="21" fillId="0" borderId="59" xfId="0" applyFont="1" applyFill="1" applyBorder="1" applyAlignment="1">
      <alignment/>
    </xf>
    <xf numFmtId="0" fontId="4" fillId="0" borderId="0" xfId="0" applyFont="1" applyBorder="1" applyAlignment="1">
      <alignment/>
    </xf>
    <xf numFmtId="165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7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6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64" xfId="0" applyFont="1" applyFill="1" applyBorder="1" applyAlignment="1">
      <alignment horizontal="left" wrapText="1"/>
    </xf>
    <xf numFmtId="0" fontId="14" fillId="0" borderId="31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wrapText="1"/>
    </xf>
    <xf numFmtId="165" fontId="14" fillId="0" borderId="66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6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22" fillId="0" borderId="67" xfId="0" applyFont="1" applyFill="1" applyBorder="1" applyAlignment="1">
      <alignment horizontal="center"/>
    </xf>
    <xf numFmtId="0" fontId="6" fillId="0" borderId="48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19" fillId="0" borderId="10" xfId="0" applyFont="1" applyBorder="1" applyAlignment="1">
      <alignment horizontal="left" wrapText="1"/>
    </xf>
    <xf numFmtId="0" fontId="19" fillId="0" borderId="61" xfId="0" applyFont="1" applyBorder="1" applyAlignment="1">
      <alignment horizontal="left" wrapText="1"/>
    </xf>
    <xf numFmtId="0" fontId="14" fillId="0" borderId="69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Normal="75" zoomScaleSheetLayoutView="100" zoomScalePageLayoutView="0" workbookViewId="0" topLeftCell="A1">
      <selection activeCell="U54" sqref="U54"/>
    </sheetView>
  </sheetViews>
  <sheetFormatPr defaultColWidth="9.00390625" defaultRowHeight="12.75"/>
  <cols>
    <col min="1" max="1" width="3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7.25390625" style="9" customWidth="1"/>
    <col min="14" max="14" width="15.625" style="9" hidden="1" customWidth="1"/>
    <col min="15" max="15" width="11.00390625" style="9" hidden="1" customWidth="1"/>
    <col min="16" max="19" width="0" style="9" hidden="1" customWidth="1"/>
    <col min="20" max="21" width="9.125" style="9" customWidth="1"/>
    <col min="22" max="60" width="9.125" style="1" customWidth="1"/>
  </cols>
  <sheetData>
    <row r="1" spans="1:60" s="5" customFormat="1" ht="15.75" customHeight="1">
      <c r="A1" s="223" t="s">
        <v>24</v>
      </c>
      <c r="B1" s="223"/>
      <c r="C1" s="223"/>
      <c r="D1" s="223"/>
      <c r="E1" s="223"/>
      <c r="F1" s="55"/>
      <c r="G1" s="20"/>
      <c r="H1" s="20"/>
      <c r="I1" s="20"/>
      <c r="J1" s="20"/>
      <c r="K1" s="20"/>
      <c r="L1" s="20"/>
      <c r="M1" s="20"/>
      <c r="N1" s="19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6"/>
      <c r="B2" s="223" t="s">
        <v>59</v>
      </c>
      <c r="C2" s="223"/>
      <c r="D2" s="223"/>
      <c r="E2" s="134"/>
      <c r="F2" s="55"/>
      <c r="G2" s="20"/>
      <c r="H2" s="20"/>
      <c r="I2" s="20"/>
      <c r="J2" s="20"/>
      <c r="K2" s="20"/>
      <c r="L2" s="20"/>
      <c r="M2" s="20"/>
      <c r="N2" s="19"/>
      <c r="O2" s="14"/>
      <c r="P2" s="14"/>
      <c r="Q2" s="14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>
      <c r="A3" s="56"/>
      <c r="B3" s="222" t="s">
        <v>58</v>
      </c>
      <c r="C3" s="222"/>
      <c r="D3" s="222"/>
      <c r="E3" s="57"/>
      <c r="F3" s="55"/>
      <c r="G3" s="20"/>
      <c r="H3" s="20"/>
      <c r="I3" s="20"/>
      <c r="J3" s="20"/>
      <c r="K3" s="20"/>
      <c r="L3" s="20"/>
      <c r="M3" s="20"/>
      <c r="N3" s="15"/>
      <c r="O3" s="14"/>
      <c r="P3" s="14"/>
      <c r="Q3" s="14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15.75" customHeight="1" thickBot="1">
      <c r="A4" s="56"/>
      <c r="B4" s="73"/>
      <c r="C4" s="73"/>
      <c r="D4" s="73"/>
      <c r="E4" s="57"/>
      <c r="F4" s="55"/>
      <c r="G4" s="20"/>
      <c r="H4" s="20"/>
      <c r="I4" s="20"/>
      <c r="J4" s="20"/>
      <c r="K4" s="20"/>
      <c r="L4" s="20"/>
      <c r="M4" s="20"/>
      <c r="N4" s="15"/>
      <c r="O4" s="14"/>
      <c r="P4" s="14"/>
      <c r="Q4" s="14"/>
      <c r="R4" s="9"/>
      <c r="S4" s="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38.25" customHeight="1" thickBot="1">
      <c r="A5" s="80" t="s">
        <v>9</v>
      </c>
      <c r="B5" s="81" t="s">
        <v>0</v>
      </c>
      <c r="C5" s="82" t="s">
        <v>13</v>
      </c>
      <c r="D5" s="82" t="s">
        <v>14</v>
      </c>
      <c r="E5" s="82" t="s">
        <v>16</v>
      </c>
      <c r="F5" s="83"/>
      <c r="G5" s="83"/>
      <c r="H5" s="83"/>
      <c r="I5" s="83"/>
      <c r="J5" s="83"/>
      <c r="K5" s="83"/>
      <c r="L5" s="83"/>
      <c r="M5" s="106" t="s">
        <v>15</v>
      </c>
      <c r="N5" s="93"/>
      <c r="O5" s="94"/>
      <c r="P5" s="94"/>
      <c r="Q5" s="94"/>
      <c r="R5" s="94"/>
      <c r="S5" s="9"/>
      <c r="T5" s="9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18" ht="12.75" customHeight="1" thickBot="1">
      <c r="A6" s="224" t="s">
        <v>26</v>
      </c>
      <c r="B6" s="225"/>
      <c r="C6" s="225"/>
      <c r="D6" s="225"/>
      <c r="E6" s="225"/>
      <c r="F6" s="225"/>
      <c r="G6" s="58"/>
      <c r="H6" s="58"/>
      <c r="I6" s="58"/>
      <c r="J6" s="58"/>
      <c r="K6" s="58"/>
      <c r="L6" s="58"/>
      <c r="M6" s="58"/>
      <c r="N6" s="95"/>
      <c r="O6" s="94"/>
      <c r="P6" s="94"/>
      <c r="Q6" s="94"/>
      <c r="R6" s="94"/>
    </row>
    <row r="7" spans="1:18" ht="16.5" customHeight="1">
      <c r="A7" s="86">
        <v>1</v>
      </c>
      <c r="B7" s="147" t="s">
        <v>10</v>
      </c>
      <c r="C7" s="107">
        <f>N7*O7*11</f>
        <v>521445.92</v>
      </c>
      <c r="D7" s="108">
        <f>C7*89.63/100</f>
        <v>467371.98</v>
      </c>
      <c r="E7" s="109">
        <v>521445.92</v>
      </c>
      <c r="F7" s="110"/>
      <c r="G7" s="111"/>
      <c r="H7" s="87"/>
      <c r="I7" s="87"/>
      <c r="J7" s="87"/>
      <c r="K7" s="87"/>
      <c r="L7" s="87"/>
      <c r="M7" s="154">
        <f>E7-D7</f>
        <v>54073.94</v>
      </c>
      <c r="N7" s="95">
        <v>1.76</v>
      </c>
      <c r="O7" s="96">
        <v>26934.19</v>
      </c>
      <c r="P7" s="94"/>
      <c r="Q7" s="94"/>
      <c r="R7" s="94"/>
    </row>
    <row r="8" spans="1:18" ht="13.5" customHeight="1">
      <c r="A8" s="88">
        <v>2</v>
      </c>
      <c r="B8" s="148" t="s">
        <v>1</v>
      </c>
      <c r="C8" s="59">
        <f aca="true" t="shared" si="0" ref="C8:C24">N8*O8*11</f>
        <v>186653.94</v>
      </c>
      <c r="D8" s="74">
        <f aca="true" t="shared" si="1" ref="D8:D24">C8*89.63/100</f>
        <v>167297.93</v>
      </c>
      <c r="E8" s="75">
        <v>186653.94</v>
      </c>
      <c r="F8" s="60"/>
      <c r="G8" s="63"/>
      <c r="H8" s="62"/>
      <c r="I8" s="62"/>
      <c r="J8" s="62"/>
      <c r="K8" s="62"/>
      <c r="L8" s="62"/>
      <c r="M8" s="155">
        <f aca="true" t="shared" si="2" ref="M8:M24">E8-D8</f>
        <v>19356.01</v>
      </c>
      <c r="N8" s="95">
        <v>0.63</v>
      </c>
      <c r="O8" s="96">
        <v>26934.19</v>
      </c>
      <c r="P8" s="94"/>
      <c r="Q8" s="94"/>
      <c r="R8" s="94"/>
    </row>
    <row r="9" spans="1:18" ht="13.5" customHeight="1">
      <c r="A9" s="88">
        <v>3</v>
      </c>
      <c r="B9" s="148" t="s">
        <v>3</v>
      </c>
      <c r="C9" s="59">
        <f t="shared" si="0"/>
        <v>136287</v>
      </c>
      <c r="D9" s="74">
        <f t="shared" si="1"/>
        <v>122154.04</v>
      </c>
      <c r="E9" s="75">
        <v>136287</v>
      </c>
      <c r="F9" s="60"/>
      <c r="G9" s="63"/>
      <c r="H9" s="62"/>
      <c r="I9" s="62"/>
      <c r="J9" s="62"/>
      <c r="K9" s="62"/>
      <c r="L9" s="62"/>
      <c r="M9" s="155">
        <f t="shared" si="2"/>
        <v>14132.96</v>
      </c>
      <c r="N9" s="95">
        <v>0.46</v>
      </c>
      <c r="O9" s="96">
        <v>26934.19</v>
      </c>
      <c r="P9" s="94"/>
      <c r="Q9" s="94"/>
      <c r="R9" s="94"/>
    </row>
    <row r="10" spans="1:18" ht="15" customHeight="1">
      <c r="A10" s="88">
        <v>4</v>
      </c>
      <c r="B10" s="148" t="s">
        <v>4</v>
      </c>
      <c r="C10" s="59">
        <f t="shared" si="0"/>
        <v>402935.48</v>
      </c>
      <c r="D10" s="74">
        <f t="shared" si="1"/>
        <v>361151.07</v>
      </c>
      <c r="E10" s="75">
        <v>402935.48</v>
      </c>
      <c r="F10" s="60"/>
      <c r="G10" s="61"/>
      <c r="H10" s="62"/>
      <c r="I10" s="62"/>
      <c r="J10" s="62"/>
      <c r="K10" s="62"/>
      <c r="L10" s="62"/>
      <c r="M10" s="155">
        <f t="shared" si="2"/>
        <v>41784.41</v>
      </c>
      <c r="N10" s="95">
        <v>1.36</v>
      </c>
      <c r="O10" s="96">
        <v>26934.19</v>
      </c>
      <c r="P10" s="94"/>
      <c r="Q10" s="94"/>
      <c r="R10" s="94"/>
    </row>
    <row r="11" spans="1:18" ht="15" customHeight="1">
      <c r="A11" s="88">
        <v>5</v>
      </c>
      <c r="B11" s="148" t="s">
        <v>5</v>
      </c>
      <c r="C11" s="59">
        <f t="shared" si="0"/>
        <v>239983.63</v>
      </c>
      <c r="D11" s="74">
        <f t="shared" si="1"/>
        <v>215097.33</v>
      </c>
      <c r="E11" s="75">
        <v>239983.63</v>
      </c>
      <c r="F11" s="60"/>
      <c r="G11" s="61"/>
      <c r="H11" s="62"/>
      <c r="I11" s="62"/>
      <c r="J11" s="62"/>
      <c r="K11" s="62"/>
      <c r="L11" s="62"/>
      <c r="M11" s="155">
        <f t="shared" si="2"/>
        <v>24886.3</v>
      </c>
      <c r="N11" s="95">
        <v>0.81</v>
      </c>
      <c r="O11" s="96">
        <v>26934.19</v>
      </c>
      <c r="P11" s="94"/>
      <c r="Q11" s="94"/>
      <c r="R11" s="94"/>
    </row>
    <row r="12" spans="1:18" ht="15" customHeight="1">
      <c r="A12" s="88">
        <v>6</v>
      </c>
      <c r="B12" s="148" t="s">
        <v>8</v>
      </c>
      <c r="C12" s="59">
        <f t="shared" si="0"/>
        <v>180728.41</v>
      </c>
      <c r="D12" s="74">
        <f t="shared" si="1"/>
        <v>161986.87</v>
      </c>
      <c r="E12" s="74">
        <v>180728.41</v>
      </c>
      <c r="F12" s="64"/>
      <c r="G12" s="61"/>
      <c r="H12" s="62"/>
      <c r="I12" s="62"/>
      <c r="J12" s="62"/>
      <c r="K12" s="62"/>
      <c r="L12" s="62"/>
      <c r="M12" s="155">
        <f t="shared" si="2"/>
        <v>18741.54</v>
      </c>
      <c r="N12" s="95">
        <v>0.61</v>
      </c>
      <c r="O12" s="96">
        <v>26934.19</v>
      </c>
      <c r="P12" s="94"/>
      <c r="Q12" s="94"/>
      <c r="R12" s="94"/>
    </row>
    <row r="13" spans="1:18" ht="15" customHeight="1">
      <c r="A13" s="88">
        <v>7</v>
      </c>
      <c r="B13" s="148" t="s">
        <v>60</v>
      </c>
      <c r="C13" s="59">
        <f t="shared" si="0"/>
        <v>29627.61</v>
      </c>
      <c r="D13" s="74">
        <v>26465.6</v>
      </c>
      <c r="E13" s="74">
        <v>29627.61</v>
      </c>
      <c r="F13" s="64"/>
      <c r="G13" s="61"/>
      <c r="H13" s="62"/>
      <c r="I13" s="62"/>
      <c r="J13" s="62"/>
      <c r="K13" s="62"/>
      <c r="L13" s="62"/>
      <c r="M13" s="155">
        <f t="shared" si="2"/>
        <v>3162.01</v>
      </c>
      <c r="N13" s="95">
        <v>0.1</v>
      </c>
      <c r="O13" s="96">
        <v>26934.19</v>
      </c>
      <c r="P13" s="94"/>
      <c r="Q13" s="94"/>
      <c r="R13" s="94"/>
    </row>
    <row r="14" spans="1:18" ht="15" customHeight="1">
      <c r="A14" s="88">
        <v>8</v>
      </c>
      <c r="B14" s="23" t="s">
        <v>12</v>
      </c>
      <c r="C14" s="59">
        <v>690292.15</v>
      </c>
      <c r="D14" s="74">
        <v>619005.35</v>
      </c>
      <c r="E14" s="74">
        <v>690292.15</v>
      </c>
      <c r="F14" s="64"/>
      <c r="G14" s="61"/>
      <c r="H14" s="62"/>
      <c r="I14" s="62"/>
      <c r="J14" s="62"/>
      <c r="K14" s="62"/>
      <c r="L14" s="62"/>
      <c r="M14" s="155">
        <f t="shared" si="2"/>
        <v>71286.8</v>
      </c>
      <c r="N14" s="95">
        <v>2.33</v>
      </c>
      <c r="O14" s="96">
        <v>26934.19</v>
      </c>
      <c r="P14" s="94"/>
      <c r="Q14" s="94"/>
      <c r="R14" s="94"/>
    </row>
    <row r="15" spans="1:18" ht="15" customHeight="1">
      <c r="A15" s="88">
        <v>9</v>
      </c>
      <c r="B15" s="41" t="s">
        <v>46</v>
      </c>
      <c r="C15" s="59">
        <f t="shared" si="0"/>
        <v>5925.52</v>
      </c>
      <c r="D15" s="74">
        <f t="shared" si="1"/>
        <v>5311.04</v>
      </c>
      <c r="E15" s="74">
        <v>5925.52</v>
      </c>
      <c r="F15" s="64"/>
      <c r="G15" s="61"/>
      <c r="H15" s="62"/>
      <c r="I15" s="62"/>
      <c r="J15" s="62"/>
      <c r="K15" s="62"/>
      <c r="L15" s="62"/>
      <c r="M15" s="155">
        <f t="shared" si="2"/>
        <v>614.48</v>
      </c>
      <c r="N15" s="95">
        <v>0.02</v>
      </c>
      <c r="O15" s="96">
        <v>26934.19</v>
      </c>
      <c r="P15" s="94"/>
      <c r="Q15" s="94"/>
      <c r="R15" s="94"/>
    </row>
    <row r="16" spans="1:60" s="13" customFormat="1" ht="14.25" customHeight="1">
      <c r="A16" s="88">
        <v>10</v>
      </c>
      <c r="B16" s="41" t="s">
        <v>6</v>
      </c>
      <c r="C16" s="59">
        <f t="shared" si="0"/>
        <v>462190.7</v>
      </c>
      <c r="D16" s="74">
        <f t="shared" si="1"/>
        <v>414261.52</v>
      </c>
      <c r="E16" s="74">
        <v>462190.7</v>
      </c>
      <c r="F16" s="65"/>
      <c r="G16" s="63"/>
      <c r="H16" s="62"/>
      <c r="I16" s="62"/>
      <c r="J16" s="62"/>
      <c r="K16" s="62"/>
      <c r="L16" s="62"/>
      <c r="M16" s="155">
        <f t="shared" si="2"/>
        <v>47929.18</v>
      </c>
      <c r="N16" s="95">
        <v>1.56</v>
      </c>
      <c r="O16" s="96">
        <v>26934.19</v>
      </c>
      <c r="P16" s="94"/>
      <c r="Q16" s="94"/>
      <c r="R16" s="94"/>
      <c r="S16" s="9"/>
      <c r="T16" s="9"/>
      <c r="U16" s="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18" ht="15" customHeight="1">
      <c r="A17" s="88">
        <v>11</v>
      </c>
      <c r="B17" s="41" t="s">
        <v>47</v>
      </c>
      <c r="C17" s="59">
        <f t="shared" si="0"/>
        <v>91845.59</v>
      </c>
      <c r="D17" s="74">
        <f t="shared" si="1"/>
        <v>82321.2</v>
      </c>
      <c r="E17" s="74">
        <v>91845.59</v>
      </c>
      <c r="F17" s="64"/>
      <c r="G17" s="61"/>
      <c r="H17" s="62"/>
      <c r="I17" s="62"/>
      <c r="J17" s="62"/>
      <c r="K17" s="62"/>
      <c r="L17" s="62"/>
      <c r="M17" s="155">
        <f t="shared" si="2"/>
        <v>9524.39</v>
      </c>
      <c r="N17" s="95">
        <v>0.31</v>
      </c>
      <c r="O17" s="96">
        <v>26934.19</v>
      </c>
      <c r="P17" s="94"/>
      <c r="Q17" s="94"/>
      <c r="R17" s="94"/>
    </row>
    <row r="18" spans="1:18" ht="15" customHeight="1">
      <c r="A18" s="88">
        <v>12</v>
      </c>
      <c r="B18" s="42" t="s">
        <v>48</v>
      </c>
      <c r="C18" s="59">
        <f t="shared" si="0"/>
        <v>186653.94</v>
      </c>
      <c r="D18" s="74">
        <f t="shared" si="1"/>
        <v>167297.93</v>
      </c>
      <c r="E18" s="74">
        <v>186653.94</v>
      </c>
      <c r="F18" s="64"/>
      <c r="G18" s="61"/>
      <c r="H18" s="62"/>
      <c r="I18" s="62"/>
      <c r="J18" s="62"/>
      <c r="K18" s="62"/>
      <c r="L18" s="62"/>
      <c r="M18" s="155">
        <f t="shared" si="2"/>
        <v>19356.01</v>
      </c>
      <c r="N18" s="95">
        <v>0.63</v>
      </c>
      <c r="O18" s="96">
        <v>26934.19</v>
      </c>
      <c r="P18" s="94"/>
      <c r="Q18" s="94"/>
      <c r="R18" s="94"/>
    </row>
    <row r="19" spans="1:18" ht="15" customHeight="1">
      <c r="A19" s="88">
        <v>13</v>
      </c>
      <c r="B19" s="41" t="s">
        <v>49</v>
      </c>
      <c r="C19" s="59">
        <f t="shared" si="0"/>
        <v>14813.8</v>
      </c>
      <c r="D19" s="74">
        <f t="shared" si="1"/>
        <v>13277.61</v>
      </c>
      <c r="E19" s="74">
        <v>14813.8</v>
      </c>
      <c r="F19" s="64"/>
      <c r="G19" s="61"/>
      <c r="H19" s="62"/>
      <c r="I19" s="62"/>
      <c r="J19" s="62"/>
      <c r="K19" s="62"/>
      <c r="L19" s="62"/>
      <c r="M19" s="155">
        <f t="shared" si="2"/>
        <v>1536.19</v>
      </c>
      <c r="N19" s="95">
        <v>0.05</v>
      </c>
      <c r="O19" s="96">
        <v>26934.19</v>
      </c>
      <c r="P19" s="94"/>
      <c r="Q19" s="94"/>
      <c r="R19" s="94"/>
    </row>
    <row r="20" spans="1:18" ht="12.75" customHeight="1">
      <c r="A20" s="88">
        <v>14</v>
      </c>
      <c r="B20" s="149" t="s">
        <v>7</v>
      </c>
      <c r="C20" s="59">
        <f t="shared" si="0"/>
        <v>26664.85</v>
      </c>
      <c r="D20" s="74">
        <f t="shared" si="1"/>
        <v>23899.71</v>
      </c>
      <c r="E20" s="74">
        <v>26664.85</v>
      </c>
      <c r="F20" s="66"/>
      <c r="G20" s="61"/>
      <c r="H20" s="62"/>
      <c r="I20" s="62"/>
      <c r="J20" s="62"/>
      <c r="K20" s="62"/>
      <c r="L20" s="62"/>
      <c r="M20" s="155">
        <f t="shared" si="2"/>
        <v>2765.14</v>
      </c>
      <c r="N20" s="95">
        <v>0.09</v>
      </c>
      <c r="O20" s="96">
        <v>26934.19</v>
      </c>
      <c r="P20" s="94"/>
      <c r="Q20" s="94"/>
      <c r="R20" s="94"/>
    </row>
    <row r="21" spans="1:60" s="3" customFormat="1" ht="15" customHeight="1">
      <c r="A21" s="88">
        <v>15</v>
      </c>
      <c r="B21" s="43" t="s">
        <v>50</v>
      </c>
      <c r="C21" s="59">
        <f t="shared" si="0"/>
        <v>79994.54</v>
      </c>
      <c r="D21" s="74">
        <f t="shared" si="1"/>
        <v>71699.11</v>
      </c>
      <c r="E21" s="76">
        <v>79994.54</v>
      </c>
      <c r="F21" s="67"/>
      <c r="G21" s="68"/>
      <c r="H21" s="69"/>
      <c r="I21" s="69"/>
      <c r="J21" s="69"/>
      <c r="K21" s="69"/>
      <c r="L21" s="69"/>
      <c r="M21" s="155">
        <f t="shared" si="2"/>
        <v>8295.43</v>
      </c>
      <c r="N21" s="95">
        <v>0.27</v>
      </c>
      <c r="O21" s="96">
        <v>26934.19</v>
      </c>
      <c r="P21" s="94"/>
      <c r="Q21" s="94"/>
      <c r="R21" s="94"/>
      <c r="S21" s="9"/>
      <c r="T21" s="9"/>
      <c r="U21" s="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3" customFormat="1" ht="28.5" customHeight="1">
      <c r="A22" s="88">
        <v>16</v>
      </c>
      <c r="B22" s="150" t="s">
        <v>61</v>
      </c>
      <c r="C22" s="59">
        <f t="shared" si="0"/>
        <v>88882.83</v>
      </c>
      <c r="D22" s="74">
        <f t="shared" si="1"/>
        <v>79665.68</v>
      </c>
      <c r="E22" s="76">
        <v>88882.83</v>
      </c>
      <c r="F22" s="70"/>
      <c r="G22" s="77"/>
      <c r="H22" s="69"/>
      <c r="I22" s="69"/>
      <c r="J22" s="69"/>
      <c r="K22" s="69"/>
      <c r="L22" s="69"/>
      <c r="M22" s="155">
        <f t="shared" si="2"/>
        <v>9217.15</v>
      </c>
      <c r="N22" s="95">
        <v>0.3</v>
      </c>
      <c r="O22" s="96">
        <v>26934.19</v>
      </c>
      <c r="P22" s="94"/>
      <c r="Q22" s="94"/>
      <c r="R22" s="94"/>
      <c r="S22" s="9"/>
      <c r="T22" s="9"/>
      <c r="U22" s="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13" customFormat="1" ht="71.25" customHeight="1">
      <c r="A23" s="135">
        <v>17</v>
      </c>
      <c r="B23" s="151" t="s">
        <v>62</v>
      </c>
      <c r="C23" s="152">
        <f t="shared" si="0"/>
        <v>918455.88</v>
      </c>
      <c r="D23" s="76">
        <f t="shared" si="1"/>
        <v>823212.01</v>
      </c>
      <c r="E23" s="76">
        <v>918455.88</v>
      </c>
      <c r="F23" s="70"/>
      <c r="G23" s="77"/>
      <c r="H23" s="69"/>
      <c r="I23" s="69"/>
      <c r="J23" s="69"/>
      <c r="K23" s="69"/>
      <c r="L23" s="69"/>
      <c r="M23" s="156">
        <f t="shared" si="2"/>
        <v>95243.87</v>
      </c>
      <c r="N23" s="97">
        <v>3.1</v>
      </c>
      <c r="O23" s="96">
        <v>26934.19</v>
      </c>
      <c r="P23" s="94"/>
      <c r="Q23" s="94"/>
      <c r="R23" s="94"/>
      <c r="S23" s="9"/>
      <c r="T23" s="9"/>
      <c r="U23" s="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s="3" customFormat="1" ht="18.75" customHeight="1" thickBot="1">
      <c r="A24" s="88">
        <v>18</v>
      </c>
      <c r="B24" s="167" t="s">
        <v>51</v>
      </c>
      <c r="C24" s="168">
        <f t="shared" si="0"/>
        <v>94808.35</v>
      </c>
      <c r="D24" s="169">
        <f t="shared" si="1"/>
        <v>84976.72</v>
      </c>
      <c r="E24" s="169">
        <v>94808.35</v>
      </c>
      <c r="F24" s="170"/>
      <c r="G24" s="171"/>
      <c r="H24" s="161"/>
      <c r="I24" s="161"/>
      <c r="J24" s="161"/>
      <c r="K24" s="161"/>
      <c r="L24" s="161"/>
      <c r="M24" s="172">
        <f t="shared" si="2"/>
        <v>9831.63</v>
      </c>
      <c r="N24" s="95">
        <v>0.32</v>
      </c>
      <c r="O24" s="96">
        <v>26934.19</v>
      </c>
      <c r="P24" s="94"/>
      <c r="Q24" s="94"/>
      <c r="R24" s="94"/>
      <c r="S24" s="9"/>
      <c r="T24" s="9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15" customHeight="1" thickBot="1">
      <c r="A25" s="166"/>
      <c r="B25" s="247" t="s">
        <v>25</v>
      </c>
      <c r="C25" s="248"/>
      <c r="D25" s="173">
        <f>SUM(D7:D24)</f>
        <v>3906452.7</v>
      </c>
      <c r="E25" s="173">
        <f>SUM(E7:E24)</f>
        <v>4358190.14</v>
      </c>
      <c r="F25" s="71"/>
      <c r="G25" s="78"/>
      <c r="H25" s="72"/>
      <c r="I25" s="72"/>
      <c r="J25" s="72"/>
      <c r="K25" s="72"/>
      <c r="L25" s="72"/>
      <c r="M25" s="129">
        <f>SUM(M7:M24)</f>
        <v>451737.44</v>
      </c>
      <c r="N25" s="138"/>
      <c r="O25" s="94"/>
      <c r="P25" s="94"/>
      <c r="Q25" s="94"/>
      <c r="R25" s="94"/>
      <c r="S25" s="9"/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27.75" customHeight="1" thickBot="1">
      <c r="A26" s="226" t="s">
        <v>80</v>
      </c>
      <c r="B26" s="227"/>
      <c r="C26" s="227"/>
      <c r="D26" s="136">
        <v>38139</v>
      </c>
      <c r="E26" s="137"/>
      <c r="F26" s="112"/>
      <c r="G26" s="113"/>
      <c r="H26" s="114"/>
      <c r="I26" s="114"/>
      <c r="J26" s="114"/>
      <c r="K26" s="114"/>
      <c r="L26" s="114"/>
      <c r="M26" s="153">
        <f>M25-D26</f>
        <v>413598.44</v>
      </c>
      <c r="N26" s="138"/>
      <c r="O26" s="94"/>
      <c r="P26" s="94"/>
      <c r="Q26" s="94"/>
      <c r="R26" s="94"/>
      <c r="S26" s="9"/>
      <c r="T26" s="9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s="3" customFormat="1" ht="15" customHeight="1">
      <c r="A27" s="241" t="s">
        <v>95</v>
      </c>
      <c r="B27" s="241"/>
      <c r="C27" s="241"/>
      <c r="D27" s="241"/>
      <c r="E27" s="241"/>
      <c r="F27"/>
      <c r="G27"/>
      <c r="H27"/>
      <c r="I27"/>
      <c r="J27"/>
      <c r="K27"/>
      <c r="L27"/>
      <c r="M27"/>
      <c r="N27" s="98"/>
      <c r="O27" s="94"/>
      <c r="P27" s="94"/>
      <c r="Q27" s="94"/>
      <c r="R27" s="94"/>
      <c r="S27" s="9"/>
      <c r="T27" s="9"/>
      <c r="U27" s="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3" customFormat="1" ht="15" customHeight="1">
      <c r="A28" s="157"/>
      <c r="B28" s="157"/>
      <c r="C28" s="157"/>
      <c r="D28" s="157"/>
      <c r="E28" s="157"/>
      <c r="F28"/>
      <c r="G28"/>
      <c r="H28"/>
      <c r="I28"/>
      <c r="J28"/>
      <c r="K28"/>
      <c r="L28"/>
      <c r="M28"/>
      <c r="N28" s="98"/>
      <c r="O28" s="94"/>
      <c r="P28" s="94"/>
      <c r="Q28" s="94"/>
      <c r="R28" s="94"/>
      <c r="S28" s="9"/>
      <c r="T28" s="9"/>
      <c r="U28" s="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18" ht="14.25" customHeight="1" thickBot="1">
      <c r="A29" s="79" t="s">
        <v>85</v>
      </c>
      <c r="B29" s="174"/>
      <c r="C29" s="126"/>
      <c r="D29" s="126"/>
      <c r="E29" s="126"/>
      <c r="F29" s="126"/>
      <c r="G29" s="126"/>
      <c r="H29" s="127"/>
      <c r="I29" s="127"/>
      <c r="J29" s="127"/>
      <c r="K29" s="127"/>
      <c r="L29" s="127"/>
      <c r="M29" s="127"/>
      <c r="N29" s="94"/>
      <c r="O29" s="94"/>
      <c r="P29" s="94"/>
      <c r="Q29" s="94"/>
      <c r="R29" s="94"/>
    </row>
    <row r="30" spans="1:18" ht="32.25" customHeight="1" thickBot="1">
      <c r="A30" s="123"/>
      <c r="B30" s="230" t="s">
        <v>81</v>
      </c>
      <c r="C30" s="231"/>
      <c r="D30" s="81" t="s">
        <v>82</v>
      </c>
      <c r="E30" s="232" t="s">
        <v>84</v>
      </c>
      <c r="F30" s="233"/>
      <c r="G30" s="233"/>
      <c r="H30" s="234"/>
      <c r="I30" s="124"/>
      <c r="J30" s="124"/>
      <c r="K30" s="124"/>
      <c r="L30" s="124"/>
      <c r="M30" s="125" t="s">
        <v>83</v>
      </c>
      <c r="N30" s="94"/>
      <c r="O30" s="94"/>
      <c r="P30" s="94"/>
      <c r="Q30" s="94"/>
      <c r="R30" s="94"/>
    </row>
    <row r="31" spans="1:18" ht="14.25" customHeight="1">
      <c r="A31" s="86">
        <v>1</v>
      </c>
      <c r="B31" s="228" t="s">
        <v>63</v>
      </c>
      <c r="C31" s="229"/>
      <c r="D31" s="130">
        <v>198.35</v>
      </c>
      <c r="E31" s="132" t="s">
        <v>86</v>
      </c>
      <c r="F31" s="175"/>
      <c r="G31" s="176"/>
      <c r="H31" s="87"/>
      <c r="I31" s="87"/>
      <c r="J31" s="87"/>
      <c r="K31" s="87"/>
      <c r="L31" s="87"/>
      <c r="M31" s="177">
        <v>64528</v>
      </c>
      <c r="N31" s="94">
        <v>64.528</v>
      </c>
      <c r="O31" s="94"/>
      <c r="P31" s="94"/>
      <c r="Q31" s="94"/>
      <c r="R31" s="94"/>
    </row>
    <row r="32" spans="1:18" ht="14.25" customHeight="1">
      <c r="A32" s="88">
        <v>2</v>
      </c>
      <c r="B32" s="235" t="s">
        <v>64</v>
      </c>
      <c r="C32" s="236"/>
      <c r="D32" s="131">
        <v>28</v>
      </c>
      <c r="E32" s="133" t="s">
        <v>87</v>
      </c>
      <c r="F32" s="178"/>
      <c r="G32" s="179"/>
      <c r="H32" s="62"/>
      <c r="I32" s="62"/>
      <c r="J32" s="62"/>
      <c r="K32" s="62"/>
      <c r="L32" s="62"/>
      <c r="M32" s="180">
        <v>5883</v>
      </c>
      <c r="N32" s="94">
        <v>5.883</v>
      </c>
      <c r="O32" s="94"/>
      <c r="P32" s="94"/>
      <c r="Q32" s="94"/>
      <c r="R32" s="94"/>
    </row>
    <row r="33" spans="1:18" ht="14.25" customHeight="1">
      <c r="A33" s="89">
        <v>3</v>
      </c>
      <c r="B33" s="245" t="s">
        <v>65</v>
      </c>
      <c r="C33" s="246"/>
      <c r="D33" s="131">
        <v>1</v>
      </c>
      <c r="E33" s="133" t="s">
        <v>88</v>
      </c>
      <c r="F33" s="178"/>
      <c r="G33" s="179"/>
      <c r="H33" s="62"/>
      <c r="I33" s="62"/>
      <c r="J33" s="62"/>
      <c r="K33" s="62"/>
      <c r="L33" s="62"/>
      <c r="M33" s="180">
        <v>21989</v>
      </c>
      <c r="N33" s="94">
        <v>21.989</v>
      </c>
      <c r="O33" s="94"/>
      <c r="P33" s="94"/>
      <c r="Q33" s="94"/>
      <c r="R33" s="94"/>
    </row>
    <row r="34" spans="1:18" ht="12.75" customHeight="1">
      <c r="A34" s="89">
        <v>4</v>
      </c>
      <c r="B34" s="245" t="s">
        <v>66</v>
      </c>
      <c r="C34" s="246"/>
      <c r="D34" s="131">
        <v>2</v>
      </c>
      <c r="E34" s="133" t="s">
        <v>87</v>
      </c>
      <c r="F34" s="178"/>
      <c r="G34" s="179"/>
      <c r="H34" s="62"/>
      <c r="I34" s="62"/>
      <c r="J34" s="62"/>
      <c r="K34" s="62"/>
      <c r="L34" s="62"/>
      <c r="M34" s="180">
        <v>4565</v>
      </c>
      <c r="N34" s="94">
        <v>4.565</v>
      </c>
      <c r="O34" s="94"/>
      <c r="P34" s="94"/>
      <c r="Q34" s="94"/>
      <c r="R34" s="94"/>
    </row>
    <row r="35" spans="1:18" ht="14.25" customHeight="1">
      <c r="A35" s="88">
        <v>5</v>
      </c>
      <c r="B35" s="235" t="s">
        <v>67</v>
      </c>
      <c r="C35" s="236"/>
      <c r="D35" s="131">
        <v>2.5</v>
      </c>
      <c r="E35" s="133" t="s">
        <v>87</v>
      </c>
      <c r="F35" s="178"/>
      <c r="G35" s="179"/>
      <c r="H35" s="62"/>
      <c r="I35" s="62"/>
      <c r="J35" s="62"/>
      <c r="K35" s="62"/>
      <c r="L35" s="62"/>
      <c r="M35" s="180">
        <v>4724</v>
      </c>
      <c r="N35" s="94">
        <v>4.724</v>
      </c>
      <c r="O35" s="94"/>
      <c r="P35" s="94"/>
      <c r="Q35" s="94"/>
      <c r="R35" s="94"/>
    </row>
    <row r="36" spans="1:18" ht="14.25" customHeight="1">
      <c r="A36" s="88">
        <v>6</v>
      </c>
      <c r="B36" s="235" t="s">
        <v>68</v>
      </c>
      <c r="C36" s="236"/>
      <c r="D36" s="131">
        <v>20</v>
      </c>
      <c r="E36" s="133" t="s">
        <v>57</v>
      </c>
      <c r="F36" s="178"/>
      <c r="G36" s="179"/>
      <c r="H36" s="62"/>
      <c r="I36" s="62"/>
      <c r="J36" s="62"/>
      <c r="K36" s="62"/>
      <c r="L36" s="62"/>
      <c r="M36" s="180">
        <v>89303</v>
      </c>
      <c r="N36" s="94">
        <v>89.303</v>
      </c>
      <c r="O36" s="94"/>
      <c r="P36" s="94"/>
      <c r="Q36" s="94"/>
      <c r="R36" s="94"/>
    </row>
    <row r="37" spans="1:18" ht="14.25" customHeight="1">
      <c r="A37" s="88">
        <v>7</v>
      </c>
      <c r="B37" s="235" t="s">
        <v>89</v>
      </c>
      <c r="C37" s="236"/>
      <c r="D37" s="131">
        <v>104</v>
      </c>
      <c r="E37" s="133" t="s">
        <v>57</v>
      </c>
      <c r="F37" s="178"/>
      <c r="G37" s="179"/>
      <c r="H37" s="62"/>
      <c r="I37" s="62"/>
      <c r="J37" s="62"/>
      <c r="K37" s="62"/>
      <c r="L37" s="62"/>
      <c r="M37" s="180">
        <v>37734</v>
      </c>
      <c r="N37" s="94">
        <v>37.734</v>
      </c>
      <c r="O37" s="94"/>
      <c r="P37" s="94"/>
      <c r="Q37" s="94"/>
      <c r="R37" s="94"/>
    </row>
    <row r="38" spans="1:18" ht="14.25" customHeight="1">
      <c r="A38" s="88">
        <v>8</v>
      </c>
      <c r="B38" s="235" t="s">
        <v>69</v>
      </c>
      <c r="C38" s="236"/>
      <c r="D38" s="131">
        <v>62</v>
      </c>
      <c r="E38" s="133" t="s">
        <v>86</v>
      </c>
      <c r="F38" s="178"/>
      <c r="G38" s="179"/>
      <c r="H38" s="62"/>
      <c r="I38" s="62"/>
      <c r="J38" s="62"/>
      <c r="K38" s="62"/>
      <c r="L38" s="62"/>
      <c r="M38" s="180">
        <v>20526</v>
      </c>
      <c r="N38" s="94">
        <v>20.526</v>
      </c>
      <c r="O38" s="94"/>
      <c r="P38" s="94"/>
      <c r="Q38" s="94"/>
      <c r="R38" s="94"/>
    </row>
    <row r="39" spans="1:18" ht="14.25" customHeight="1">
      <c r="A39" s="88">
        <v>9</v>
      </c>
      <c r="B39" s="253" t="s">
        <v>90</v>
      </c>
      <c r="C39" s="254"/>
      <c r="D39" s="131">
        <v>2</v>
      </c>
      <c r="E39" s="133" t="s">
        <v>87</v>
      </c>
      <c r="F39" s="178"/>
      <c r="G39" s="179"/>
      <c r="H39" s="62"/>
      <c r="I39" s="62"/>
      <c r="J39" s="62"/>
      <c r="K39" s="62"/>
      <c r="L39" s="62"/>
      <c r="M39" s="180">
        <v>2262</v>
      </c>
      <c r="N39" s="94">
        <v>2.262</v>
      </c>
      <c r="O39" s="94"/>
      <c r="P39" s="94"/>
      <c r="Q39" s="94"/>
      <c r="R39" s="94"/>
    </row>
    <row r="40" spans="1:18" ht="14.25" customHeight="1">
      <c r="A40" s="88">
        <v>10</v>
      </c>
      <c r="B40" s="239" t="s">
        <v>70</v>
      </c>
      <c r="C40" s="240"/>
      <c r="D40" s="131">
        <v>137.35</v>
      </c>
      <c r="E40" s="133" t="s">
        <v>86</v>
      </c>
      <c r="F40" s="178"/>
      <c r="G40" s="179"/>
      <c r="H40" s="62"/>
      <c r="I40" s="62"/>
      <c r="J40" s="62"/>
      <c r="K40" s="62"/>
      <c r="L40" s="62"/>
      <c r="M40" s="180">
        <v>48177</v>
      </c>
      <c r="N40" s="94">
        <v>48.177</v>
      </c>
      <c r="O40" s="94"/>
      <c r="P40" s="94"/>
      <c r="Q40" s="94"/>
      <c r="R40" s="94"/>
    </row>
    <row r="41" spans="1:18" ht="13.5" customHeight="1">
      <c r="A41" s="88">
        <v>11</v>
      </c>
      <c r="B41" s="235" t="s">
        <v>71</v>
      </c>
      <c r="C41" s="236"/>
      <c r="D41" s="131">
        <v>1300</v>
      </c>
      <c r="E41" s="133" t="s">
        <v>86</v>
      </c>
      <c r="F41" s="181"/>
      <c r="G41" s="179"/>
      <c r="H41" s="62"/>
      <c r="I41" s="62"/>
      <c r="J41" s="62"/>
      <c r="K41" s="62"/>
      <c r="L41" s="62"/>
      <c r="M41" s="180">
        <v>176196</v>
      </c>
      <c r="N41" s="99">
        <v>176.196</v>
      </c>
      <c r="O41" s="94"/>
      <c r="P41" s="94"/>
      <c r="Q41" s="94"/>
      <c r="R41" s="94"/>
    </row>
    <row r="42" spans="1:18" ht="12" customHeight="1">
      <c r="A42" s="88">
        <v>12</v>
      </c>
      <c r="B42" s="237" t="s">
        <v>92</v>
      </c>
      <c r="C42" s="238"/>
      <c r="D42" s="131">
        <v>90</v>
      </c>
      <c r="E42" s="133" t="s">
        <v>87</v>
      </c>
      <c r="F42" s="181"/>
      <c r="G42" s="179"/>
      <c r="H42" s="62"/>
      <c r="I42" s="62"/>
      <c r="J42" s="62"/>
      <c r="K42" s="62"/>
      <c r="L42" s="62"/>
      <c r="M42" s="180">
        <v>25528</v>
      </c>
      <c r="N42" s="100">
        <v>25.528</v>
      </c>
      <c r="O42" s="94"/>
      <c r="P42" s="94"/>
      <c r="Q42" s="94"/>
      <c r="R42" s="94"/>
    </row>
    <row r="43" spans="1:18" ht="12.75" customHeight="1">
      <c r="A43" s="88">
        <v>13</v>
      </c>
      <c r="B43" s="239" t="s">
        <v>72</v>
      </c>
      <c r="C43" s="240"/>
      <c r="D43" s="131">
        <v>1.5</v>
      </c>
      <c r="E43" s="133" t="s">
        <v>87</v>
      </c>
      <c r="F43" s="181"/>
      <c r="G43" s="179"/>
      <c r="H43" s="62"/>
      <c r="I43" s="62"/>
      <c r="J43" s="62"/>
      <c r="K43" s="62"/>
      <c r="L43" s="62"/>
      <c r="M43" s="180">
        <v>2010</v>
      </c>
      <c r="N43" s="101">
        <v>2.01</v>
      </c>
      <c r="O43" s="94"/>
      <c r="P43" s="94"/>
      <c r="Q43" s="94"/>
      <c r="R43" s="94"/>
    </row>
    <row r="44" spans="1:18" ht="15.75" customHeight="1">
      <c r="A44" s="88">
        <v>14</v>
      </c>
      <c r="B44" s="235" t="s">
        <v>73</v>
      </c>
      <c r="C44" s="236"/>
      <c r="D44" s="131">
        <v>8</v>
      </c>
      <c r="E44" s="133" t="s">
        <v>87</v>
      </c>
      <c r="F44" s="181"/>
      <c r="G44" s="179"/>
      <c r="H44" s="62"/>
      <c r="I44" s="62"/>
      <c r="J44" s="62"/>
      <c r="K44" s="62"/>
      <c r="L44" s="62"/>
      <c r="M44" s="180">
        <v>12014</v>
      </c>
      <c r="N44" s="99">
        <v>12.014</v>
      </c>
      <c r="O44" s="94"/>
      <c r="P44" s="94"/>
      <c r="Q44" s="94"/>
      <c r="R44" s="94"/>
    </row>
    <row r="45" spans="1:18" ht="15.75" customHeight="1" thickBot="1">
      <c r="A45" s="158">
        <v>15</v>
      </c>
      <c r="B45" s="251" t="s">
        <v>74</v>
      </c>
      <c r="C45" s="252"/>
      <c r="D45" s="159">
        <v>19</v>
      </c>
      <c r="E45" s="160" t="s">
        <v>91</v>
      </c>
      <c r="F45" s="182"/>
      <c r="G45" s="183"/>
      <c r="H45" s="161"/>
      <c r="I45" s="161"/>
      <c r="J45" s="161"/>
      <c r="K45" s="161"/>
      <c r="L45" s="161"/>
      <c r="M45" s="184">
        <v>24374</v>
      </c>
      <c r="N45" s="99">
        <v>24.374</v>
      </c>
      <c r="O45" s="94"/>
      <c r="P45" s="94"/>
      <c r="Q45" s="94"/>
      <c r="R45" s="94"/>
    </row>
    <row r="46" spans="1:18" ht="15.75" customHeight="1" thickBot="1">
      <c r="A46" s="162"/>
      <c r="B46" s="249" t="s">
        <v>96</v>
      </c>
      <c r="C46" s="250"/>
      <c r="D46" s="185"/>
      <c r="E46" s="186"/>
      <c r="F46" s="163"/>
      <c r="G46" s="164"/>
      <c r="H46" s="124"/>
      <c r="I46" s="124"/>
      <c r="J46" s="124"/>
      <c r="K46" s="124"/>
      <c r="L46" s="124"/>
      <c r="M46" s="165">
        <f>SUM(M31:M45)</f>
        <v>539813</v>
      </c>
      <c r="N46" s="99"/>
      <c r="O46" s="94"/>
      <c r="P46" s="94"/>
      <c r="Q46" s="94"/>
      <c r="R46" s="94"/>
    </row>
    <row r="47" spans="1:18" ht="15.75" customHeight="1">
      <c r="A47" s="187" t="s">
        <v>97</v>
      </c>
      <c r="B47" s="188"/>
      <c r="C47" s="188"/>
      <c r="D47" s="188"/>
      <c r="E47" s="189"/>
      <c r="F47" s="190"/>
      <c r="G47" s="189"/>
      <c r="H47" s="189"/>
      <c r="I47" s="189"/>
      <c r="J47" s="189"/>
      <c r="K47" s="189"/>
      <c r="L47" s="189"/>
      <c r="M47" s="191"/>
      <c r="N47" s="99"/>
      <c r="O47" s="94"/>
      <c r="P47" s="94"/>
      <c r="Q47" s="94"/>
      <c r="R47" s="94"/>
    </row>
    <row r="48" spans="1:18" ht="15.75" customHeight="1" thickBot="1">
      <c r="A48" s="192" t="s">
        <v>99</v>
      </c>
      <c r="B48" s="193"/>
      <c r="C48" s="193"/>
      <c r="D48" s="193"/>
      <c r="E48" s="194"/>
      <c r="F48" s="195"/>
      <c r="G48" s="196"/>
      <c r="H48" s="196"/>
      <c r="I48" s="196"/>
      <c r="J48" s="196"/>
      <c r="K48" s="196"/>
      <c r="L48" s="196"/>
      <c r="M48" s="197"/>
      <c r="N48" s="99"/>
      <c r="O48" s="94"/>
      <c r="P48" s="94"/>
      <c r="Q48" s="94"/>
      <c r="R48" s="94"/>
    </row>
    <row r="49" spans="1:18" ht="15.75" customHeight="1" thickBot="1">
      <c r="A49" s="188"/>
      <c r="B49" s="188"/>
      <c r="C49" s="188"/>
      <c r="D49" s="188"/>
      <c r="E49" s="190"/>
      <c r="F49" s="211"/>
      <c r="G49" s="212"/>
      <c r="H49" s="212"/>
      <c r="I49" s="212"/>
      <c r="J49" s="212"/>
      <c r="K49" s="212"/>
      <c r="L49" s="212"/>
      <c r="M49" s="212"/>
      <c r="N49" s="99"/>
      <c r="O49" s="94"/>
      <c r="P49" s="94"/>
      <c r="Q49" s="94"/>
      <c r="R49" s="94"/>
    </row>
    <row r="50" spans="1:60" ht="19.5" customHeight="1" thickBot="1">
      <c r="A50" s="103" t="s">
        <v>75</v>
      </c>
      <c r="B50" s="104"/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28"/>
      <c r="N50" s="1"/>
      <c r="O50" s="1"/>
      <c r="P50" s="1"/>
      <c r="Q50" s="1"/>
      <c r="R50" s="1"/>
      <c r="S50" s="1"/>
      <c r="T50" s="1"/>
      <c r="U50" s="1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13" ht="26.25" thickBot="1">
      <c r="A51" s="139"/>
      <c r="B51" s="217" t="s">
        <v>55</v>
      </c>
      <c r="C51" s="218"/>
      <c r="D51" s="219"/>
      <c r="E51" s="140" t="s">
        <v>56</v>
      </c>
      <c r="F51" s="141"/>
      <c r="G51" s="141"/>
      <c r="H51" s="141"/>
      <c r="I51" s="141"/>
      <c r="J51" s="141"/>
      <c r="K51" s="141"/>
      <c r="L51" s="141"/>
      <c r="M51" s="142" t="s">
        <v>94</v>
      </c>
    </row>
    <row r="52" spans="1:14" ht="12.75">
      <c r="A52" s="143">
        <v>1</v>
      </c>
      <c r="B52" s="242" t="s">
        <v>52</v>
      </c>
      <c r="C52" s="243"/>
      <c r="D52" s="244"/>
      <c r="E52" s="144" t="s">
        <v>93</v>
      </c>
      <c r="F52" s="145"/>
      <c r="G52" s="145"/>
      <c r="H52" s="145"/>
      <c r="I52" s="145"/>
      <c r="J52" s="145"/>
      <c r="K52" s="145"/>
      <c r="L52" s="145"/>
      <c r="M52" s="146">
        <v>522</v>
      </c>
      <c r="N52" s="91"/>
    </row>
    <row r="53" spans="1:14" ht="12.75">
      <c r="A53" s="92">
        <v>2</v>
      </c>
      <c r="B53" s="214" t="s">
        <v>53</v>
      </c>
      <c r="C53" s="215"/>
      <c r="D53" s="216"/>
      <c r="E53" s="90" t="s">
        <v>93</v>
      </c>
      <c r="F53" s="64"/>
      <c r="G53" s="85"/>
      <c r="H53" s="85"/>
      <c r="I53" s="85"/>
      <c r="J53" s="85"/>
      <c r="K53" s="85"/>
      <c r="L53" s="85"/>
      <c r="M53" s="102">
        <v>95</v>
      </c>
      <c r="N53" s="91"/>
    </row>
    <row r="54" spans="1:14" ht="12.75">
      <c r="A54" s="92">
        <v>3</v>
      </c>
      <c r="B54" s="214" t="s">
        <v>54</v>
      </c>
      <c r="C54" s="215"/>
      <c r="D54" s="216"/>
      <c r="E54" s="90" t="s">
        <v>93</v>
      </c>
      <c r="F54" s="64"/>
      <c r="G54" s="85"/>
      <c r="H54" s="85"/>
      <c r="I54" s="85"/>
      <c r="J54" s="85"/>
      <c r="K54" s="85"/>
      <c r="L54" s="85"/>
      <c r="M54" s="102">
        <v>22</v>
      </c>
      <c r="N54" s="91"/>
    </row>
    <row r="55" spans="1:14" ht="13.5" thickBot="1">
      <c r="A55" s="115">
        <v>4</v>
      </c>
      <c r="B55" s="116" t="s">
        <v>79</v>
      </c>
      <c r="C55" s="117"/>
      <c r="D55" s="118"/>
      <c r="E55" s="119" t="s">
        <v>93</v>
      </c>
      <c r="F55" s="120"/>
      <c r="G55" s="121"/>
      <c r="H55" s="121"/>
      <c r="I55" s="121"/>
      <c r="J55" s="121"/>
      <c r="K55" s="121"/>
      <c r="L55" s="121"/>
      <c r="M55" s="122">
        <v>7</v>
      </c>
      <c r="N55" s="91"/>
    </row>
    <row r="56" spans="1:13" ht="9.75" customHeight="1">
      <c r="A56" s="84"/>
      <c r="B56" s="84"/>
      <c r="C56" s="84"/>
      <c r="D56" s="84"/>
      <c r="E56" s="22"/>
      <c r="F56" s="21"/>
      <c r="G56" s="20"/>
      <c r="H56" s="20"/>
      <c r="I56" s="20"/>
      <c r="J56" s="20"/>
      <c r="K56" s="20"/>
      <c r="L56" s="20"/>
      <c r="M56" s="20"/>
    </row>
    <row r="57" spans="1:13" ht="15">
      <c r="A57" s="198"/>
      <c r="B57" s="220" t="s">
        <v>98</v>
      </c>
      <c r="C57" s="220"/>
      <c r="D57" s="220"/>
      <c r="E57" s="220"/>
      <c r="F57" s="199"/>
      <c r="G57" s="200"/>
      <c r="H57" s="200"/>
      <c r="I57" s="20"/>
      <c r="J57" s="20"/>
      <c r="K57" s="20"/>
      <c r="L57" s="20"/>
      <c r="M57" s="20"/>
    </row>
    <row r="58" spans="1:8" ht="9.75" customHeight="1">
      <c r="A58" s="221"/>
      <c r="B58" s="221"/>
      <c r="C58" s="221"/>
      <c r="D58" s="221"/>
      <c r="E58" s="201"/>
      <c r="F58" s="202"/>
      <c r="G58" s="203"/>
      <c r="H58" s="203"/>
    </row>
    <row r="59" spans="1:8" ht="15">
      <c r="A59" s="204"/>
      <c r="B59" s="213" t="s">
        <v>76</v>
      </c>
      <c r="C59" s="213"/>
      <c r="D59" s="213"/>
      <c r="E59" s="213"/>
      <c r="F59" s="202"/>
      <c r="G59" s="203"/>
      <c r="H59" s="203"/>
    </row>
    <row r="60" spans="1:8" ht="9" customHeight="1">
      <c r="A60" s="204"/>
      <c r="B60" s="205"/>
      <c r="C60" s="205"/>
      <c r="D60" s="206"/>
      <c r="E60" s="207"/>
      <c r="F60" s="202"/>
      <c r="G60" s="203"/>
      <c r="H60" s="203"/>
    </row>
    <row r="61" spans="1:8" ht="15">
      <c r="A61" s="204"/>
      <c r="B61" s="213" t="s">
        <v>77</v>
      </c>
      <c r="C61" s="213"/>
      <c r="D61" s="213"/>
      <c r="E61" s="213"/>
      <c r="F61" s="213"/>
      <c r="G61" s="213"/>
      <c r="H61" s="213"/>
    </row>
    <row r="62" spans="1:8" ht="8.25" customHeight="1">
      <c r="A62" s="208"/>
      <c r="B62" s="209"/>
      <c r="C62" s="209"/>
      <c r="D62" s="16"/>
      <c r="E62" s="210"/>
      <c r="F62" s="202"/>
      <c r="G62" s="203"/>
      <c r="H62" s="203"/>
    </row>
    <row r="63" spans="1:8" ht="15">
      <c r="A63" s="208"/>
      <c r="B63" s="213" t="s">
        <v>78</v>
      </c>
      <c r="C63" s="213"/>
      <c r="D63" s="213"/>
      <c r="E63" s="213"/>
      <c r="F63" s="213"/>
      <c r="G63" s="203"/>
      <c r="H63" s="203"/>
    </row>
  </sheetData>
  <sheetProtection/>
  <mergeCells count="34">
    <mergeCell ref="B34:C34"/>
    <mergeCell ref="B45:C45"/>
    <mergeCell ref="B37:C37"/>
    <mergeCell ref="B38:C38"/>
    <mergeCell ref="B39:C39"/>
    <mergeCell ref="B40:C40"/>
    <mergeCell ref="B41:C41"/>
    <mergeCell ref="B35:C35"/>
    <mergeCell ref="B36:C36"/>
    <mergeCell ref="B42:C42"/>
    <mergeCell ref="B43:C43"/>
    <mergeCell ref="A27:E27"/>
    <mergeCell ref="B52:D52"/>
    <mergeCell ref="B32:C32"/>
    <mergeCell ref="B33:C33"/>
    <mergeCell ref="B46:C46"/>
    <mergeCell ref="B44:C44"/>
    <mergeCell ref="B3:D3"/>
    <mergeCell ref="A1:E1"/>
    <mergeCell ref="B2:D2"/>
    <mergeCell ref="A6:F6"/>
    <mergeCell ref="A26:C26"/>
    <mergeCell ref="B31:C31"/>
    <mergeCell ref="B30:C30"/>
    <mergeCell ref="E30:H30"/>
    <mergeCell ref="B25:C25"/>
    <mergeCell ref="B59:E59"/>
    <mergeCell ref="B61:H61"/>
    <mergeCell ref="B63:F63"/>
    <mergeCell ref="B54:D54"/>
    <mergeCell ref="B51:D51"/>
    <mergeCell ref="B57:E57"/>
    <mergeCell ref="B53:D53"/>
    <mergeCell ref="A58:D58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58" t="s">
        <v>27</v>
      </c>
      <c r="B1" s="259"/>
      <c r="C1" s="259"/>
      <c r="D1" s="260"/>
      <c r="E1" s="17"/>
      <c r="F1" s="1"/>
      <c r="G1" s="1"/>
      <c r="H1" s="1"/>
      <c r="I1" s="1"/>
      <c r="J1" s="1"/>
    </row>
    <row r="2" spans="1:10" ht="24" customHeight="1" thickBot="1">
      <c r="A2" s="265" t="s">
        <v>18</v>
      </c>
      <c r="B2" s="263" t="s">
        <v>20</v>
      </c>
      <c r="C2" s="264"/>
      <c r="D2" s="261" t="s">
        <v>23</v>
      </c>
      <c r="E2" s="17"/>
      <c r="F2" s="1"/>
      <c r="G2" s="1"/>
      <c r="H2" s="1"/>
      <c r="I2" s="1"/>
      <c r="J2" s="1"/>
    </row>
    <row r="3" spans="1:10" ht="32.25" customHeight="1" thickBot="1">
      <c r="A3" s="266"/>
      <c r="B3" s="30" t="s">
        <v>19</v>
      </c>
      <c r="C3" s="31" t="s">
        <v>22</v>
      </c>
      <c r="D3" s="262"/>
      <c r="E3" s="17"/>
      <c r="F3" s="1"/>
      <c r="G3" s="1"/>
      <c r="H3" s="1"/>
      <c r="I3" s="1"/>
      <c r="J3" s="1"/>
    </row>
    <row r="4" spans="1:10" ht="16.5" customHeight="1">
      <c r="A4" s="267" t="s">
        <v>2</v>
      </c>
      <c r="B4" s="268"/>
      <c r="C4" s="268"/>
      <c r="D4" s="269"/>
      <c r="E4" s="18"/>
      <c r="F4" s="1"/>
      <c r="G4" s="1"/>
      <c r="H4" s="1"/>
      <c r="I4" s="1"/>
      <c r="J4" s="1"/>
    </row>
    <row r="5" spans="1:10" ht="15">
      <c r="A5" s="41" t="s">
        <v>10</v>
      </c>
      <c r="B5" s="25">
        <v>1.85</v>
      </c>
      <c r="C5" s="25">
        <f>B5*G5</f>
        <v>28990.78</v>
      </c>
      <c r="D5" s="24">
        <f>C5*12</f>
        <v>347889.36</v>
      </c>
      <c r="E5" s="17"/>
      <c r="F5" s="1"/>
      <c r="G5" s="1">
        <v>15670.69</v>
      </c>
      <c r="H5" s="1"/>
      <c r="I5" s="1"/>
      <c r="J5" s="1"/>
    </row>
    <row r="6" spans="1:10" ht="12" customHeight="1">
      <c r="A6" s="41" t="s">
        <v>1</v>
      </c>
      <c r="B6" s="25">
        <v>0.63</v>
      </c>
      <c r="C6" s="25">
        <f aca="true" t="shared" si="0" ref="C6:C24">B6*G6</f>
        <v>9872.53</v>
      </c>
      <c r="D6" s="24">
        <f aca="true" t="shared" si="1" ref="D6:D25">C6*12</f>
        <v>118470.36</v>
      </c>
      <c r="E6" s="17"/>
      <c r="F6" s="1"/>
      <c r="G6" s="1">
        <v>15670.69</v>
      </c>
      <c r="H6" s="1"/>
      <c r="I6" s="1"/>
      <c r="J6" s="1"/>
    </row>
    <row r="7" spans="1:10" ht="15">
      <c r="A7" s="41" t="s">
        <v>3</v>
      </c>
      <c r="B7" s="25">
        <v>0.44</v>
      </c>
      <c r="C7" s="25">
        <f t="shared" si="0"/>
        <v>6895.1</v>
      </c>
      <c r="D7" s="24">
        <f t="shared" si="1"/>
        <v>82741.2</v>
      </c>
      <c r="E7" s="17"/>
      <c r="F7" s="1"/>
      <c r="G7" s="1">
        <v>15670.69</v>
      </c>
      <c r="H7" s="1"/>
      <c r="I7" s="1"/>
      <c r="J7" s="1"/>
    </row>
    <row r="8" spans="1:10" ht="15">
      <c r="A8" s="41" t="s">
        <v>4</v>
      </c>
      <c r="B8" s="25">
        <v>1.36</v>
      </c>
      <c r="C8" s="25">
        <f t="shared" si="0"/>
        <v>21312.14</v>
      </c>
      <c r="D8" s="24">
        <f t="shared" si="1"/>
        <v>255745.68</v>
      </c>
      <c r="E8" s="17"/>
      <c r="F8" s="1"/>
      <c r="G8" s="1">
        <v>15670.69</v>
      </c>
      <c r="H8" s="1"/>
      <c r="I8" s="1"/>
      <c r="J8" s="1"/>
    </row>
    <row r="9" spans="1:10" ht="15">
      <c r="A9" s="41" t="s">
        <v>5</v>
      </c>
      <c r="B9" s="25">
        <v>0.81</v>
      </c>
      <c r="C9" s="25">
        <f t="shared" si="0"/>
        <v>12693.26</v>
      </c>
      <c r="D9" s="24">
        <f t="shared" si="1"/>
        <v>152319.12</v>
      </c>
      <c r="E9" s="17"/>
      <c r="F9" s="1"/>
      <c r="G9" s="1">
        <v>15670.69</v>
      </c>
      <c r="H9" s="1"/>
      <c r="I9" s="1"/>
      <c r="J9" s="1"/>
    </row>
    <row r="10" spans="1:10" ht="15">
      <c r="A10" s="41" t="s">
        <v>8</v>
      </c>
      <c r="B10" s="25">
        <v>0.61</v>
      </c>
      <c r="C10" s="25">
        <f t="shared" si="0"/>
        <v>9559.12</v>
      </c>
      <c r="D10" s="24">
        <f t="shared" si="1"/>
        <v>114709.44</v>
      </c>
      <c r="E10" s="17"/>
      <c r="F10" s="1"/>
      <c r="G10" s="1">
        <v>15670.69</v>
      </c>
      <c r="H10" s="1"/>
      <c r="I10" s="1"/>
      <c r="J10" s="1"/>
    </row>
    <row r="11" spans="1:10" ht="13.5" customHeight="1">
      <c r="A11" s="41" t="s">
        <v>11</v>
      </c>
      <c r="B11" s="25">
        <v>0.1</v>
      </c>
      <c r="C11" s="25">
        <f t="shared" si="0"/>
        <v>1567.07</v>
      </c>
      <c r="D11" s="24">
        <f t="shared" si="1"/>
        <v>18804.84</v>
      </c>
      <c r="E11" s="17"/>
      <c r="F11" s="1"/>
      <c r="G11" s="1">
        <v>15670.69</v>
      </c>
      <c r="H11" s="1"/>
      <c r="I11" s="1"/>
      <c r="J11" s="1"/>
    </row>
    <row r="12" spans="1:10" ht="13.5" customHeight="1">
      <c r="A12" s="23" t="s">
        <v>12</v>
      </c>
      <c r="B12" s="25">
        <v>2.45</v>
      </c>
      <c r="C12" s="25">
        <f t="shared" si="0"/>
        <v>38393.19</v>
      </c>
      <c r="D12" s="24">
        <f t="shared" si="1"/>
        <v>460718.28</v>
      </c>
      <c r="E12" s="17"/>
      <c r="F12" s="1"/>
      <c r="G12" s="1">
        <v>15670.69</v>
      </c>
      <c r="H12" s="1"/>
      <c r="I12" s="1"/>
      <c r="J12" s="1"/>
    </row>
    <row r="13" spans="1:10" ht="13.5" customHeight="1">
      <c r="A13" s="41" t="s">
        <v>28</v>
      </c>
      <c r="B13" s="25">
        <v>0.02</v>
      </c>
      <c r="C13" s="25">
        <f t="shared" si="0"/>
        <v>313.41</v>
      </c>
      <c r="D13" s="24">
        <f t="shared" si="1"/>
        <v>3760.92</v>
      </c>
      <c r="E13" s="17"/>
      <c r="F13" s="1"/>
      <c r="G13" s="1">
        <v>15670.69</v>
      </c>
      <c r="H13" s="1"/>
      <c r="I13" s="1"/>
      <c r="J13" s="1"/>
    </row>
    <row r="14" spans="1:10" ht="11.25" customHeight="1">
      <c r="A14" s="41" t="s">
        <v>6</v>
      </c>
      <c r="B14" s="25">
        <v>1.56</v>
      </c>
      <c r="C14" s="25">
        <f t="shared" si="0"/>
        <v>24446.28</v>
      </c>
      <c r="D14" s="24">
        <f t="shared" si="1"/>
        <v>293355.36</v>
      </c>
      <c r="E14" s="17"/>
      <c r="F14" s="1"/>
      <c r="G14" s="1">
        <v>15670.69</v>
      </c>
      <c r="H14" s="1"/>
      <c r="I14" s="1"/>
      <c r="J14" s="1"/>
    </row>
    <row r="15" spans="1:10" ht="12.75" customHeight="1">
      <c r="A15" s="41" t="s">
        <v>29</v>
      </c>
      <c r="B15" s="25">
        <v>0.34</v>
      </c>
      <c r="C15" s="25">
        <f t="shared" si="0"/>
        <v>5328.03</v>
      </c>
      <c r="D15" s="24">
        <f t="shared" si="1"/>
        <v>63936.36</v>
      </c>
      <c r="E15" s="17"/>
      <c r="F15" s="1"/>
      <c r="G15" s="1">
        <v>15670.69</v>
      </c>
      <c r="H15" s="1"/>
      <c r="I15" s="1"/>
      <c r="J15" s="1"/>
    </row>
    <row r="16" spans="1:10" ht="15">
      <c r="A16" s="42" t="s">
        <v>30</v>
      </c>
      <c r="B16" s="25">
        <v>0.6</v>
      </c>
      <c r="C16" s="25">
        <f t="shared" si="0"/>
        <v>9402.41</v>
      </c>
      <c r="D16" s="24">
        <f t="shared" si="1"/>
        <v>112828.92</v>
      </c>
      <c r="E16" s="17"/>
      <c r="F16" s="1"/>
      <c r="G16" s="1">
        <v>15670.69</v>
      </c>
      <c r="H16" s="1"/>
      <c r="I16" s="1"/>
      <c r="J16" s="1"/>
    </row>
    <row r="17" spans="1:10" ht="15">
      <c r="A17" s="41" t="s">
        <v>31</v>
      </c>
      <c r="B17" s="25">
        <v>0.05</v>
      </c>
      <c r="C17" s="25">
        <f t="shared" si="0"/>
        <v>783.53</v>
      </c>
      <c r="D17" s="24">
        <f t="shared" si="1"/>
        <v>9402.36</v>
      </c>
      <c r="E17" s="17"/>
      <c r="F17" s="1"/>
      <c r="G17" s="1">
        <v>15670.69</v>
      </c>
      <c r="H17" s="1"/>
      <c r="I17" s="1"/>
      <c r="J17" s="1"/>
    </row>
    <row r="18" spans="1:10" ht="14.25" customHeight="1">
      <c r="A18" s="23" t="s">
        <v>7</v>
      </c>
      <c r="B18" s="25">
        <v>0.09</v>
      </c>
      <c r="C18" s="25">
        <f t="shared" si="0"/>
        <v>1410.36</v>
      </c>
      <c r="D18" s="24">
        <f t="shared" si="1"/>
        <v>16924.32</v>
      </c>
      <c r="E18" s="17"/>
      <c r="F18" s="1"/>
      <c r="G18" s="1">
        <v>15670.69</v>
      </c>
      <c r="H18" s="1"/>
      <c r="I18" s="1"/>
      <c r="J18" s="1"/>
    </row>
    <row r="19" spans="1:12" ht="16.5" customHeight="1">
      <c r="A19" s="43" t="s">
        <v>32</v>
      </c>
      <c r="B19" s="25">
        <v>0.27</v>
      </c>
      <c r="C19" s="25">
        <f t="shared" si="0"/>
        <v>4231.09</v>
      </c>
      <c r="D19" s="24">
        <f t="shared" si="1"/>
        <v>50773.08</v>
      </c>
      <c r="E19" s="17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23" t="s">
        <v>33</v>
      </c>
      <c r="B20" s="25">
        <v>1.77</v>
      </c>
      <c r="C20" s="25">
        <f t="shared" si="0"/>
        <v>27737.12</v>
      </c>
      <c r="D20" s="24">
        <f t="shared" si="1"/>
        <v>332845.44</v>
      </c>
      <c r="E20" s="17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4" t="s">
        <v>34</v>
      </c>
      <c r="B21" s="25">
        <v>0.32</v>
      </c>
      <c r="C21" s="25">
        <f t="shared" si="0"/>
        <v>5014.62</v>
      </c>
      <c r="D21" s="24">
        <f t="shared" si="1"/>
        <v>60175.44</v>
      </c>
      <c r="E21" s="17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5" t="s">
        <v>35</v>
      </c>
      <c r="B22" s="32">
        <v>1.31</v>
      </c>
      <c r="C22" s="32">
        <f t="shared" si="0"/>
        <v>20528.6</v>
      </c>
      <c r="D22" s="33">
        <f t="shared" si="1"/>
        <v>246343.2</v>
      </c>
      <c r="E22" s="17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7" t="s">
        <v>25</v>
      </c>
      <c r="B23" s="48">
        <f>SUM(B5:B22)</f>
        <v>14.58</v>
      </c>
      <c r="C23" s="27">
        <f>SUM(C5:C22)</f>
        <v>228478.64</v>
      </c>
      <c r="D23" s="35">
        <f t="shared" si="1"/>
        <v>2741743.68</v>
      </c>
      <c r="E23" s="17"/>
      <c r="F23" s="1"/>
      <c r="G23" s="1"/>
      <c r="H23" s="1"/>
      <c r="I23" s="1"/>
      <c r="J23" s="1"/>
      <c r="K23" s="1"/>
      <c r="L23" s="1"/>
    </row>
    <row r="24" spans="1:12" ht="15.75" thickBot="1">
      <c r="A24" s="34" t="s">
        <v>21</v>
      </c>
      <c r="B24" s="36">
        <v>3.71</v>
      </c>
      <c r="C24" s="27">
        <f t="shared" si="0"/>
        <v>58138.26</v>
      </c>
      <c r="D24" s="35">
        <f t="shared" si="1"/>
        <v>697659.12</v>
      </c>
      <c r="E24" s="17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4" t="s">
        <v>17</v>
      </c>
      <c r="B25" s="27">
        <f>SUM(B23:B24)</f>
        <v>18.29</v>
      </c>
      <c r="C25" s="27">
        <f>SUM(C23:C24)</f>
        <v>286616.9</v>
      </c>
      <c r="D25" s="35">
        <f t="shared" si="1"/>
        <v>3439402.8</v>
      </c>
      <c r="E25" s="17"/>
      <c r="F25" s="1"/>
      <c r="G25" s="1"/>
      <c r="H25" s="1"/>
      <c r="I25" s="1"/>
      <c r="J25" s="1"/>
      <c r="K25" s="1"/>
      <c r="L25" s="1"/>
    </row>
    <row r="26" spans="1:12" ht="15">
      <c r="A26" s="54"/>
      <c r="B26" s="29"/>
      <c r="C26" s="29"/>
      <c r="D26" s="40"/>
      <c r="E26" s="17"/>
      <c r="F26" s="1"/>
      <c r="G26" s="1"/>
      <c r="H26" s="1"/>
      <c r="I26" s="1"/>
      <c r="J26" s="1"/>
      <c r="K26" s="1"/>
      <c r="L26" s="1"/>
    </row>
    <row r="27" spans="1:12" ht="15" thickBot="1">
      <c r="A27" s="255" t="s">
        <v>43</v>
      </c>
      <c r="B27" s="255"/>
      <c r="C27" s="255"/>
      <c r="D27" s="255"/>
      <c r="E27" s="17"/>
      <c r="F27" s="1"/>
      <c r="G27" s="1"/>
      <c r="H27" s="1"/>
      <c r="I27" s="1"/>
      <c r="J27" s="1"/>
      <c r="K27" s="1"/>
      <c r="L27" s="1"/>
    </row>
    <row r="28" spans="1:12" ht="15" customHeight="1" thickBot="1">
      <c r="A28" s="272" t="s">
        <v>36</v>
      </c>
      <c r="B28" s="273"/>
      <c r="C28" s="49" t="s">
        <v>44</v>
      </c>
      <c r="D28" s="50" t="s">
        <v>45</v>
      </c>
      <c r="E28" s="17"/>
      <c r="F28" s="1"/>
      <c r="G28" s="1"/>
      <c r="H28" s="1"/>
      <c r="I28" s="1"/>
      <c r="J28" s="1"/>
      <c r="K28" s="1"/>
      <c r="L28" s="1"/>
    </row>
    <row r="29" spans="1:12" ht="12" customHeight="1">
      <c r="A29" s="274" t="s">
        <v>37</v>
      </c>
      <c r="B29" s="274"/>
      <c r="C29" s="51">
        <v>520919</v>
      </c>
      <c r="D29" s="51">
        <v>527305</v>
      </c>
      <c r="E29" s="17"/>
      <c r="F29" s="1"/>
      <c r="G29" s="1"/>
      <c r="H29" s="1"/>
      <c r="I29" s="1"/>
      <c r="J29" s="1"/>
      <c r="K29" s="1"/>
      <c r="L29" s="1"/>
    </row>
    <row r="30" spans="1:5" ht="15.75" customHeight="1">
      <c r="A30" s="275" t="s">
        <v>38</v>
      </c>
      <c r="B30" s="275"/>
      <c r="C30" s="53">
        <v>451129</v>
      </c>
      <c r="D30" s="53">
        <v>445453</v>
      </c>
      <c r="E30" s="16"/>
    </row>
    <row r="31" spans="1:5" ht="15.75" customHeight="1">
      <c r="A31" s="275" t="s">
        <v>39</v>
      </c>
      <c r="B31" s="275"/>
      <c r="C31" s="26">
        <v>1654836</v>
      </c>
      <c r="D31" s="26">
        <v>1652295.05</v>
      </c>
      <c r="E31" s="16"/>
    </row>
    <row r="32" spans="1:5" ht="18" customHeight="1">
      <c r="A32" s="275" t="s">
        <v>40</v>
      </c>
      <c r="B32" s="275"/>
      <c r="C32" s="26">
        <v>4056203</v>
      </c>
      <c r="D32" s="26">
        <v>3900299</v>
      </c>
      <c r="E32" s="16"/>
    </row>
    <row r="33" spans="1:5" ht="15" customHeight="1" thickBot="1">
      <c r="A33" s="276" t="s">
        <v>41</v>
      </c>
      <c r="B33" s="276"/>
      <c r="C33" s="52"/>
      <c r="D33" s="52"/>
      <c r="E33" s="16"/>
    </row>
    <row r="34" spans="1:9" ht="15" thickBot="1">
      <c r="A34" s="270" t="s">
        <v>42</v>
      </c>
      <c r="B34" s="271"/>
      <c r="C34" s="46">
        <f>SUM(C29:C33)</f>
        <v>6683087</v>
      </c>
      <c r="D34" s="28">
        <f>SUM(D29:D33)</f>
        <v>6525352</v>
      </c>
      <c r="E34" s="17"/>
      <c r="F34" s="1"/>
      <c r="G34" s="1"/>
      <c r="H34" s="1"/>
      <c r="I34" s="1"/>
    </row>
    <row r="35" spans="1:9" ht="14.25">
      <c r="A35" s="256"/>
      <c r="B35" s="256"/>
      <c r="C35" s="256"/>
      <c r="D35" s="37"/>
      <c r="E35" s="17"/>
      <c r="F35" s="1"/>
      <c r="G35" s="1"/>
      <c r="H35" s="1"/>
      <c r="I35" s="1"/>
    </row>
    <row r="36" spans="1:9" ht="14.25">
      <c r="A36" s="256"/>
      <c r="B36" s="256"/>
      <c r="C36" s="256"/>
      <c r="D36" s="37"/>
      <c r="E36" s="17"/>
      <c r="F36" s="1"/>
      <c r="G36" s="1"/>
      <c r="H36" s="1"/>
      <c r="I36" s="1"/>
    </row>
    <row r="37" spans="1:9" ht="12.75">
      <c r="A37" s="256"/>
      <c r="B37" s="256"/>
      <c r="C37" s="256"/>
      <c r="D37" s="37"/>
      <c r="E37" s="1"/>
      <c r="F37" s="1"/>
      <c r="G37" s="1"/>
      <c r="H37" s="1"/>
      <c r="I37" s="1"/>
    </row>
    <row r="38" spans="1:9" ht="20.25" customHeight="1">
      <c r="A38" s="257"/>
      <c r="B38" s="257"/>
      <c r="C38" s="257"/>
      <c r="D38" s="38"/>
      <c r="E38" s="1"/>
      <c r="F38" s="1"/>
      <c r="G38" s="1"/>
      <c r="H38" s="1"/>
      <c r="I38" s="1"/>
    </row>
    <row r="39" spans="1:9" ht="12.75">
      <c r="A39" s="39"/>
      <c r="B39" s="39"/>
      <c r="C39" s="39"/>
      <c r="D39" s="39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34:B34"/>
    <mergeCell ref="A28:B28"/>
    <mergeCell ref="A29:B29"/>
    <mergeCell ref="A30:B30"/>
    <mergeCell ref="A31:B31"/>
    <mergeCell ref="A32:B32"/>
    <mergeCell ref="A33:B33"/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2014-04-01T13:20:09Z</cp:lastPrinted>
  <dcterms:created xsi:type="dcterms:W3CDTF">2006-01-04T06:59:47Z</dcterms:created>
  <dcterms:modified xsi:type="dcterms:W3CDTF">2014-04-01T13:20:14Z</dcterms:modified>
  <cp:category/>
  <cp:version/>
  <cp:contentType/>
  <cp:contentStatus/>
</cp:coreProperties>
</file>