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170" windowWidth="4215" windowHeight="727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'Лист1'!$A$1:$S$67</definedName>
  </definedNames>
  <calcPr fullCalcOnLoad="1" fullPrecision="0"/>
</workbook>
</file>

<file path=xl/sharedStrings.xml><?xml version="1.0" encoding="utf-8"?>
<sst xmlns="http://schemas.openxmlformats.org/spreadsheetml/2006/main" count="60" uniqueCount="56">
  <si>
    <t>Наименование работ</t>
  </si>
  <si>
    <t>Обслуживание мусоропроводов и мусорокамер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</si>
  <si>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</si>
  <si>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</si>
  <si>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</si>
  <si>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</si>
  <si>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Содержание системы электроснабжения</t>
  </si>
  <si>
    <t>№п/п</t>
  </si>
  <si>
    <t xml:space="preserve">Уборка  придомовой территории </t>
  </si>
  <si>
    <t xml:space="preserve">Обслуживание  электроплит </t>
  </si>
  <si>
    <t xml:space="preserve"> Начислено, руб.</t>
  </si>
  <si>
    <t xml:space="preserve"> Оплачено, руб.</t>
  </si>
  <si>
    <t>Долг, руб.</t>
  </si>
  <si>
    <t xml:space="preserve"> Выполнено, руб.</t>
  </si>
  <si>
    <t xml:space="preserve">ОТЧЕТ  о  выполненных работах и услугах по содержанию, текущему ремонту жилья </t>
  </si>
  <si>
    <t xml:space="preserve">Итого  содержание   </t>
  </si>
  <si>
    <t>Осмотр  вентиляционных каналов</t>
  </si>
  <si>
    <t xml:space="preserve"> Обслуживание  строительных  конструкций </t>
  </si>
  <si>
    <t>Аварийно-диспетчерское  обслуживание</t>
  </si>
  <si>
    <t xml:space="preserve">Обслуживание  общедомовых приборов учета </t>
  </si>
  <si>
    <t>Услуги  УФ ООО «РИЦ» по учету и регистрации граждан</t>
  </si>
  <si>
    <t>Дератизация и дезинсекция чердаков(техэтажей) и подвалов</t>
  </si>
  <si>
    <t>Содержание системы ДУ и систем противопожарной автоматики</t>
  </si>
  <si>
    <t>в многоквартирном доме № 3А по  проспекту  Туполева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</si>
  <si>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</si>
  <si>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</si>
  <si>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</si>
  <si>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>Услуги управляющей организации по представлению интересов собственников  (в т.ч. агентские,  начисление и прием платежей УФ ООО"РИЦ", подготовка  и доставка счетов,управление  эксплуатацией  МКД)</t>
  </si>
  <si>
    <t xml:space="preserve">Директор ООО " УК  МегаЛинк"                                                        А.Г.Николаев  </t>
  </si>
  <si>
    <t>Содержание  общего  имущества собственников</t>
  </si>
  <si>
    <t xml:space="preserve">Наимеонование работ </t>
  </si>
  <si>
    <t>Объем</t>
  </si>
  <si>
    <t xml:space="preserve">Единица измерения </t>
  </si>
  <si>
    <t>Стоимость работ,руб.</t>
  </si>
  <si>
    <t>Итого по текущему ремонту</t>
  </si>
  <si>
    <t xml:space="preserve">          Общая задолженность  населения  за жилищно-коммунальные  услуги   перед УК</t>
  </si>
  <si>
    <t xml:space="preserve">                                                                с 01.01.2014 г. по 31.12.2014 г.</t>
  </si>
  <si>
    <t>Тек. Ремонт кровли ,кв.8</t>
  </si>
  <si>
    <t xml:space="preserve"> Тек.ремонт   системы ХВС в подвале</t>
  </si>
  <si>
    <t xml:space="preserve"> Тек.ремонт   системы  канализации  и ХВС в подвале </t>
  </si>
  <si>
    <t xml:space="preserve"> Тек.ремонт   системы  канализации  в подвале </t>
  </si>
  <si>
    <t xml:space="preserve"> Тек.ремонт    выпусков  канализации  из  подвала  до колодца </t>
  </si>
  <si>
    <t>м2</t>
  </si>
  <si>
    <t>мп</t>
  </si>
  <si>
    <t xml:space="preserve"> Тек.ремонт теплового пункта  с установкой ТРЖ</t>
  </si>
  <si>
    <t>Собрано  денежных средств  на  текущий ремонт  :</t>
  </si>
  <si>
    <t xml:space="preserve">* с   населения </t>
  </si>
  <si>
    <t>* от использования  общего  имущества  жилого дома ,в т.ч. провайдеры ,аренда колясочных  )</t>
  </si>
  <si>
    <t xml:space="preserve">Итого  собрано  </t>
  </si>
  <si>
    <t>Результат (собрано -  выполнено )</t>
  </si>
  <si>
    <t>комп.</t>
  </si>
  <si>
    <t xml:space="preserve"> Задолженность  населения  за жилищно-коммунальные  услуги    на  01.01.2014 г.</t>
  </si>
  <si>
    <t xml:space="preserve">Услуги Председателя Совета дома  </t>
  </si>
  <si>
    <t xml:space="preserve">Фактически  выполнено  по статье затрат " Текущий ремонт" </t>
  </si>
  <si>
    <r>
      <t xml:space="preserve"> и ресурсоснабжающими организациями   составляет </t>
    </r>
    <r>
      <rPr>
        <b/>
        <u val="single"/>
        <sz val="11"/>
        <rFont val="Times New Roman"/>
        <family val="1"/>
      </rPr>
      <t xml:space="preserve"> 894 846,84  руб. по состоянию  на </t>
    </r>
    <r>
      <rPr>
        <b/>
        <u val="single"/>
        <sz val="10"/>
        <rFont val="Times New Roman"/>
        <family val="1"/>
      </rPr>
      <t>31.12.2014г.</t>
    </r>
  </si>
  <si>
    <r>
      <t>Рост задолженности за содержание в 2014году составил</t>
    </r>
    <r>
      <rPr>
        <b/>
        <u val="single"/>
        <sz val="12"/>
        <rFont val="Times New Roman"/>
        <family val="1"/>
      </rPr>
      <t xml:space="preserve"> 82243,80 руб.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</si>
</sst>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9"/>
      <name val="Arial Cyr"/>
      <family val="0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1"/>
      <color theme="0"/>
      <name val="Times New Roman"/>
      <family val="1"/>
    </font>
    <font>
      <b/>
      <sz val="12"/>
      <color theme="0"/>
      <name val="Arial Cyr"/>
      <family val="0"/>
    </font>
    <font>
      <sz val="10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12" fillId="0" borderId="12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horizontal="center" vertical="top" wrapText="1"/>
    </xf>
    <xf numFmtId="165" fontId="12" fillId="0" borderId="19" xfId="0" applyNumberFormat="1" applyFont="1" applyFill="1" applyBorder="1" applyAlignment="1">
      <alignment horizontal="center" vertical="top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168" fontId="9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2" fontId="64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/>
    </xf>
    <xf numFmtId="2" fontId="65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6" fillId="0" borderId="24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164" fontId="15" fillId="0" borderId="12" xfId="0" applyNumberFormat="1" applyFont="1" applyFill="1" applyBorder="1" applyAlignment="1">
      <alignment/>
    </xf>
    <xf numFmtId="2" fontId="14" fillId="0" borderId="20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164" fontId="19" fillId="0" borderId="24" xfId="0" applyNumberFormat="1" applyFont="1" applyFill="1" applyBorder="1" applyAlignment="1">
      <alignment/>
    </xf>
    <xf numFmtId="164" fontId="19" fillId="0" borderId="11" xfId="0" applyNumberFormat="1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4" fontId="16" fillId="0" borderId="22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2" fontId="14" fillId="0" borderId="33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readingOrder="1"/>
      <protection/>
    </xf>
    <xf numFmtId="2" fontId="23" fillId="0" borderId="0" xfId="0" applyNumberFormat="1" applyFont="1" applyFill="1" applyBorder="1" applyAlignment="1" applyProtection="1">
      <alignment horizontal="center" vertical="center" readingOrder="1"/>
      <protection/>
    </xf>
    <xf numFmtId="2" fontId="0" fillId="0" borderId="0" xfId="0" applyNumberFormat="1" applyFont="1" applyFill="1" applyBorder="1" applyAlignment="1">
      <alignment/>
    </xf>
    <xf numFmtId="2" fontId="14" fillId="0" borderId="20" xfId="0" applyNumberFormat="1" applyFont="1" applyBorder="1" applyAlignment="1">
      <alignment horizontal="center" vertical="center" wrapText="1"/>
    </xf>
    <xf numFmtId="164" fontId="15" fillId="0" borderId="37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2" fontId="14" fillId="0" borderId="38" xfId="0" applyNumberFormat="1" applyFont="1" applyFill="1" applyBorder="1" applyAlignment="1">
      <alignment horizontal="center"/>
    </xf>
    <xf numFmtId="164" fontId="15" fillId="0" borderId="1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/>
    </xf>
    <xf numFmtId="2" fontId="14" fillId="0" borderId="27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right" wrapText="1"/>
    </xf>
    <xf numFmtId="165" fontId="6" fillId="0" borderId="35" xfId="0" applyNumberFormat="1" applyFont="1" applyFill="1" applyBorder="1" applyAlignment="1">
      <alignment horizontal="right"/>
    </xf>
    <xf numFmtId="165" fontId="9" fillId="0" borderId="35" xfId="0" applyNumberFormat="1" applyFont="1" applyFill="1" applyBorder="1" applyAlignment="1">
      <alignment horizontal="right"/>
    </xf>
    <xf numFmtId="165" fontId="14" fillId="0" borderId="35" xfId="0" applyNumberFormat="1" applyFont="1" applyFill="1" applyBorder="1" applyAlignment="1">
      <alignment horizontal="right"/>
    </xf>
    <xf numFmtId="165" fontId="6" fillId="0" borderId="35" xfId="0" applyNumberFormat="1" applyFont="1" applyFill="1" applyBorder="1" applyAlignment="1">
      <alignment horizontal="right" vertical="center"/>
    </xf>
    <xf numFmtId="165" fontId="6" fillId="0" borderId="39" xfId="0" applyNumberFormat="1" applyFont="1" applyFill="1" applyBorder="1" applyAlignment="1">
      <alignment horizontal="right"/>
    </xf>
    <xf numFmtId="2" fontId="6" fillId="0" borderId="27" xfId="0" applyNumberFormat="1" applyFont="1" applyFill="1" applyBorder="1" applyAlignment="1">
      <alignment horizontal="center" wrapText="1"/>
    </xf>
    <xf numFmtId="2" fontId="6" fillId="0" borderId="27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4" fontId="13" fillId="0" borderId="20" xfId="0" applyNumberFormat="1" applyFont="1" applyFill="1" applyBorder="1" applyAlignment="1" applyProtection="1">
      <alignment horizontal="center" vertical="center" readingOrder="1"/>
      <protection/>
    </xf>
    <xf numFmtId="0" fontId="22" fillId="0" borderId="0" xfId="0" applyFont="1" applyFill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2" xfId="0" applyFont="1" applyFill="1" applyBorder="1" applyAlignment="1">
      <alignment/>
    </xf>
    <xf numFmtId="165" fontId="12" fillId="0" borderId="32" xfId="0" applyNumberFormat="1" applyFont="1" applyFill="1" applyBorder="1" applyAlignment="1">
      <alignment horizontal="right"/>
    </xf>
    <xf numFmtId="0" fontId="12" fillId="0" borderId="41" xfId="0" applyFont="1" applyFill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165" fontId="12" fillId="0" borderId="43" xfId="0" applyNumberFormat="1" applyFont="1" applyFill="1" applyBorder="1" applyAlignment="1">
      <alignment horizontal="right"/>
    </xf>
    <xf numFmtId="165" fontId="21" fillId="0" borderId="43" xfId="0" applyNumberFormat="1" applyFont="1" applyFill="1" applyBorder="1" applyAlignment="1">
      <alignment horizontal="right"/>
    </xf>
    <xf numFmtId="0" fontId="21" fillId="0" borderId="43" xfId="0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6" fillId="0" borderId="31" xfId="0" applyFont="1" applyBorder="1" applyAlignment="1">
      <alignment/>
    </xf>
    <xf numFmtId="2" fontId="6" fillId="0" borderId="38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 wrapText="1"/>
    </xf>
    <xf numFmtId="165" fontId="6" fillId="0" borderId="45" xfId="0" applyNumberFormat="1" applyFont="1" applyFill="1" applyBorder="1" applyAlignment="1">
      <alignment horizontal="right" wrapText="1"/>
    </xf>
    <xf numFmtId="0" fontId="9" fillId="0" borderId="31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2" fontId="6" fillId="0" borderId="47" xfId="0" applyNumberFormat="1" applyFont="1" applyFill="1" applyBorder="1" applyAlignment="1">
      <alignment horizontal="center"/>
    </xf>
    <xf numFmtId="2" fontId="6" fillId="0" borderId="47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2" fontId="14" fillId="0" borderId="47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14" fillId="0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6" fillId="0" borderId="4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165" fontId="14" fillId="0" borderId="22" xfId="0" applyNumberFormat="1" applyFont="1" applyFill="1" applyBorder="1" applyAlignment="1">
      <alignment horizontal="center" vertical="center" wrapText="1"/>
    </xf>
    <xf numFmtId="165" fontId="14" fillId="0" borderId="22" xfId="0" applyNumberFormat="1" applyFont="1" applyFill="1" applyBorder="1" applyAlignment="1">
      <alignment horizontal="center" wrapText="1"/>
    </xf>
    <xf numFmtId="165" fontId="14" fillId="0" borderId="39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7" fillId="0" borderId="5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wrapText="1"/>
    </xf>
    <xf numFmtId="0" fontId="14" fillId="0" borderId="5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5"/>
  <sheetViews>
    <sheetView tabSelected="1" view="pageBreakPreview" zoomScaleNormal="75" zoomScaleSheetLayoutView="100" zoomScalePageLayoutView="0" workbookViewId="0" topLeftCell="A19">
      <selection activeCell="B43" sqref="B43"/>
    </sheetView>
  </sheetViews>
  <sheetFormatPr defaultColWidth="9.00390625" defaultRowHeight="12.75"/>
  <cols>
    <col min="1" max="1" width="3.00390625" style="6" customWidth="1"/>
    <col min="2" max="2" width="45.25390625" style="8" customWidth="1"/>
    <col min="3" max="3" width="14.75390625" style="8" customWidth="1"/>
    <col min="4" max="4" width="14.75390625" style="7" customWidth="1"/>
    <col min="5" max="5" width="14.25390625" style="11" customWidth="1"/>
    <col min="6" max="6" width="0.12890625" style="10" hidden="1" customWidth="1"/>
    <col min="7" max="7" width="10.125" style="9" hidden="1" customWidth="1"/>
    <col min="8" max="11" width="9.125" style="9" hidden="1" customWidth="1"/>
    <col min="12" max="12" width="0.12890625" style="9" hidden="1" customWidth="1"/>
    <col min="13" max="13" width="17.25390625" style="9" customWidth="1"/>
    <col min="14" max="14" width="15.625" style="9" hidden="1" customWidth="1"/>
    <col min="15" max="15" width="11.875" style="9" hidden="1" customWidth="1"/>
    <col min="16" max="16" width="10.25390625" style="9" hidden="1" customWidth="1"/>
    <col min="17" max="17" width="9.75390625" style="9" hidden="1" customWidth="1"/>
    <col min="18" max="18" width="10.125" style="9" hidden="1" customWidth="1"/>
    <col min="19" max="21" width="0" style="9" hidden="1" customWidth="1"/>
    <col min="22" max="23" width="0" style="1" hidden="1" customWidth="1"/>
    <col min="24" max="60" width="9.125" style="1" customWidth="1"/>
  </cols>
  <sheetData>
    <row r="1" spans="1:60" s="5" customFormat="1" ht="15.75" customHeight="1">
      <c r="A1" s="223" t="s">
        <v>14</v>
      </c>
      <c r="B1" s="223"/>
      <c r="C1" s="223"/>
      <c r="D1" s="223"/>
      <c r="E1" s="223"/>
      <c r="F1" s="58"/>
      <c r="G1" s="21"/>
      <c r="H1" s="21"/>
      <c r="I1" s="21"/>
      <c r="J1" s="21"/>
      <c r="K1" s="21"/>
      <c r="L1" s="21"/>
      <c r="M1" s="21"/>
      <c r="N1" s="19"/>
      <c r="O1" s="14"/>
      <c r="P1" s="14"/>
      <c r="Q1" s="14"/>
      <c r="R1" s="9"/>
      <c r="S1" s="9"/>
      <c r="T1" s="9"/>
      <c r="U1" s="9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13.5" customHeight="1">
      <c r="A2" s="59"/>
      <c r="B2" s="223" t="s">
        <v>23</v>
      </c>
      <c r="C2" s="223"/>
      <c r="D2" s="223"/>
      <c r="E2" s="60"/>
      <c r="F2" s="58"/>
      <c r="G2" s="21"/>
      <c r="H2" s="21"/>
      <c r="I2" s="21"/>
      <c r="J2" s="21"/>
      <c r="K2" s="21"/>
      <c r="L2" s="21"/>
      <c r="M2" s="21"/>
      <c r="N2" s="19"/>
      <c r="O2" s="14"/>
      <c r="P2" s="14"/>
      <c r="Q2" s="14"/>
      <c r="R2" s="9"/>
      <c r="S2" s="9"/>
      <c r="T2" s="9"/>
      <c r="U2" s="9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.75" customHeight="1">
      <c r="A3" s="59"/>
      <c r="B3" s="226" t="s">
        <v>36</v>
      </c>
      <c r="C3" s="226"/>
      <c r="D3" s="226"/>
      <c r="E3" s="61"/>
      <c r="F3" s="58"/>
      <c r="G3" s="21"/>
      <c r="H3" s="21"/>
      <c r="I3" s="21"/>
      <c r="J3" s="21"/>
      <c r="K3" s="21"/>
      <c r="L3" s="21"/>
      <c r="M3" s="21"/>
      <c r="N3" s="15"/>
      <c r="O3" s="14"/>
      <c r="P3" s="14"/>
      <c r="Q3" s="14"/>
      <c r="R3" s="9"/>
      <c r="S3" s="9"/>
      <c r="T3" s="9"/>
      <c r="U3" s="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13.5" customHeight="1" thickBot="1">
      <c r="A4" s="59"/>
      <c r="B4" s="84"/>
      <c r="C4" s="84"/>
      <c r="D4" s="84"/>
      <c r="E4" s="61"/>
      <c r="F4" s="58"/>
      <c r="G4" s="21"/>
      <c r="H4" s="21"/>
      <c r="I4" s="21"/>
      <c r="J4" s="21"/>
      <c r="K4" s="21"/>
      <c r="L4" s="21"/>
      <c r="M4" s="21"/>
      <c r="N4" s="15"/>
      <c r="O4" s="14"/>
      <c r="P4" s="14"/>
      <c r="Q4" s="14"/>
      <c r="R4" s="9"/>
      <c r="S4" s="9"/>
      <c r="T4" s="9"/>
      <c r="U4" s="9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38.25" customHeight="1" thickBot="1">
      <c r="A5" s="64" t="s">
        <v>7</v>
      </c>
      <c r="B5" s="122" t="s">
        <v>0</v>
      </c>
      <c r="C5" s="128" t="s">
        <v>10</v>
      </c>
      <c r="D5" s="128" t="s">
        <v>11</v>
      </c>
      <c r="E5" s="128" t="s">
        <v>13</v>
      </c>
      <c r="F5" s="65"/>
      <c r="G5" s="65"/>
      <c r="H5" s="65"/>
      <c r="I5" s="65"/>
      <c r="J5" s="65"/>
      <c r="K5" s="65"/>
      <c r="L5" s="65"/>
      <c r="M5" s="128" t="s">
        <v>12</v>
      </c>
      <c r="N5" s="15"/>
      <c r="O5" s="14"/>
      <c r="P5" s="14"/>
      <c r="Q5" s="14"/>
      <c r="R5" s="14"/>
      <c r="S5" s="14"/>
      <c r="T5" s="14"/>
      <c r="U5" s="9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s="5" customFormat="1" ht="15" customHeight="1" thickBot="1">
      <c r="A6" s="124" t="s">
        <v>51</v>
      </c>
      <c r="B6" s="127"/>
      <c r="C6" s="65"/>
      <c r="D6" s="65"/>
      <c r="E6" s="65"/>
      <c r="F6" s="65"/>
      <c r="G6" s="65"/>
      <c r="H6" s="65"/>
      <c r="I6" s="65"/>
      <c r="J6" s="65"/>
      <c r="K6" s="65"/>
      <c r="L6" s="65"/>
      <c r="M6" s="132">
        <v>534556.9</v>
      </c>
      <c r="N6" s="15"/>
      <c r="O6" s="14"/>
      <c r="P6" s="14"/>
      <c r="Q6" s="14"/>
      <c r="R6" s="14"/>
      <c r="S6" s="14"/>
      <c r="T6" s="14"/>
      <c r="U6" s="9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21" ht="14.25" customHeight="1" thickBot="1">
      <c r="A7" s="224" t="s">
        <v>29</v>
      </c>
      <c r="B7" s="225"/>
      <c r="C7" s="225"/>
      <c r="D7" s="225"/>
      <c r="E7" s="225"/>
      <c r="F7" s="225"/>
      <c r="G7" s="125"/>
      <c r="H7" s="125"/>
      <c r="I7" s="125"/>
      <c r="J7" s="125"/>
      <c r="K7" s="125"/>
      <c r="L7" s="125"/>
      <c r="M7" s="126"/>
      <c r="N7" s="80"/>
      <c r="O7" s="14"/>
      <c r="P7" s="14"/>
      <c r="Q7" s="14"/>
      <c r="R7" s="14"/>
      <c r="S7" s="14"/>
      <c r="T7" s="14"/>
      <c r="U7" s="79"/>
    </row>
    <row r="8" spans="1:21" ht="16.5" customHeight="1">
      <c r="A8" s="70">
        <v>1</v>
      </c>
      <c r="B8" s="172" t="s">
        <v>8</v>
      </c>
      <c r="C8" s="173">
        <f aca="true" t="shared" si="0" ref="C8:C23">O8*P8*12</f>
        <v>76807.02</v>
      </c>
      <c r="D8" s="173">
        <f>C8*86.09/100</f>
        <v>66123.16</v>
      </c>
      <c r="E8" s="174">
        <v>76807.02</v>
      </c>
      <c r="F8" s="175"/>
      <c r="G8" s="133"/>
      <c r="H8" s="134"/>
      <c r="I8" s="134"/>
      <c r="J8" s="134"/>
      <c r="K8" s="134"/>
      <c r="L8" s="176"/>
      <c r="M8" s="135">
        <f>E8-D8</f>
        <v>10683.86</v>
      </c>
      <c r="N8" s="80"/>
      <c r="O8" s="129">
        <v>2.07</v>
      </c>
      <c r="P8" s="14">
        <v>3092.07</v>
      </c>
      <c r="Q8" s="14"/>
      <c r="R8" s="14"/>
      <c r="S8" s="14"/>
      <c r="T8" s="14"/>
      <c r="U8" s="79"/>
    </row>
    <row r="9" spans="1:21" ht="13.5" customHeight="1">
      <c r="A9" s="72">
        <v>2</v>
      </c>
      <c r="B9" s="151" t="s">
        <v>1</v>
      </c>
      <c r="C9" s="149">
        <f t="shared" si="0"/>
        <v>25973.39</v>
      </c>
      <c r="D9" s="149">
        <f aca="true" t="shared" si="1" ref="D9:D22">C9*86.09/100</f>
        <v>22360.49</v>
      </c>
      <c r="E9" s="148">
        <v>25973.39</v>
      </c>
      <c r="F9" s="142"/>
      <c r="G9" s="75"/>
      <c r="H9" s="62"/>
      <c r="I9" s="62"/>
      <c r="J9" s="62"/>
      <c r="K9" s="62"/>
      <c r="L9" s="137"/>
      <c r="M9" s="140">
        <f aca="true" t="shared" si="2" ref="M9:M25">E9-D9</f>
        <v>3612.9</v>
      </c>
      <c r="N9" s="80"/>
      <c r="O9" s="129">
        <v>0.7</v>
      </c>
      <c r="P9" s="14">
        <v>3092.07</v>
      </c>
      <c r="Q9" s="14"/>
      <c r="R9" s="14"/>
      <c r="S9" s="14"/>
      <c r="T9" s="14"/>
      <c r="U9" s="79"/>
    </row>
    <row r="10" spans="1:21" ht="13.5" customHeight="1">
      <c r="A10" s="72">
        <v>3</v>
      </c>
      <c r="B10" s="151" t="s">
        <v>2</v>
      </c>
      <c r="C10" s="149">
        <f t="shared" si="0"/>
        <v>36733.79</v>
      </c>
      <c r="D10" s="149">
        <f t="shared" si="1"/>
        <v>31624.12</v>
      </c>
      <c r="E10" s="148">
        <v>36733.79</v>
      </c>
      <c r="F10" s="142"/>
      <c r="G10" s="75"/>
      <c r="H10" s="62"/>
      <c r="I10" s="62"/>
      <c r="J10" s="62"/>
      <c r="K10" s="62"/>
      <c r="L10" s="137"/>
      <c r="M10" s="140">
        <f t="shared" si="2"/>
        <v>5109.67</v>
      </c>
      <c r="N10" s="80"/>
      <c r="O10" s="129">
        <v>0.99</v>
      </c>
      <c r="P10" s="14">
        <v>3092.07</v>
      </c>
      <c r="Q10" s="14"/>
      <c r="R10" s="14"/>
      <c r="S10" s="14"/>
      <c r="T10" s="14"/>
      <c r="U10" s="79"/>
    </row>
    <row r="11" spans="1:21" ht="15" customHeight="1">
      <c r="A11" s="72">
        <v>4</v>
      </c>
      <c r="B11" s="151" t="s">
        <v>3</v>
      </c>
      <c r="C11" s="149">
        <f t="shared" si="0"/>
        <v>56399.36</v>
      </c>
      <c r="D11" s="149">
        <f t="shared" si="1"/>
        <v>48554.21</v>
      </c>
      <c r="E11" s="148">
        <v>56399.36</v>
      </c>
      <c r="F11" s="142"/>
      <c r="G11" s="74"/>
      <c r="H11" s="62"/>
      <c r="I11" s="62"/>
      <c r="J11" s="62"/>
      <c r="K11" s="62"/>
      <c r="L11" s="137"/>
      <c r="M11" s="140">
        <f t="shared" si="2"/>
        <v>7845.15</v>
      </c>
      <c r="N11" s="80"/>
      <c r="O11" s="129">
        <v>1.52</v>
      </c>
      <c r="P11" s="14">
        <v>3092.07</v>
      </c>
      <c r="Q11" s="14"/>
      <c r="R11" s="14"/>
      <c r="S11" s="14"/>
      <c r="T11" s="14"/>
      <c r="U11" s="79"/>
    </row>
    <row r="12" spans="1:21" ht="15" customHeight="1">
      <c r="A12" s="72">
        <v>5</v>
      </c>
      <c r="B12" s="151" t="s">
        <v>4</v>
      </c>
      <c r="C12" s="149">
        <f t="shared" si="0"/>
        <v>33394.36</v>
      </c>
      <c r="D12" s="149">
        <f t="shared" si="1"/>
        <v>28749.2</v>
      </c>
      <c r="E12" s="148">
        <v>33394.36</v>
      </c>
      <c r="F12" s="142"/>
      <c r="G12" s="74"/>
      <c r="H12" s="62"/>
      <c r="I12" s="62"/>
      <c r="J12" s="62"/>
      <c r="K12" s="62"/>
      <c r="L12" s="137"/>
      <c r="M12" s="140">
        <f t="shared" si="2"/>
        <v>4645.16</v>
      </c>
      <c r="N12" s="80"/>
      <c r="O12" s="129">
        <v>0.9</v>
      </c>
      <c r="P12" s="14">
        <v>3092.07</v>
      </c>
      <c r="Q12" s="14"/>
      <c r="R12" s="14"/>
      <c r="S12" s="14"/>
      <c r="T12" s="14"/>
      <c r="U12" s="79"/>
    </row>
    <row r="13" spans="1:21" ht="15" customHeight="1">
      <c r="A13" s="72">
        <v>6</v>
      </c>
      <c r="B13" s="151" t="s">
        <v>6</v>
      </c>
      <c r="C13" s="149">
        <f t="shared" si="0"/>
        <v>28941.78</v>
      </c>
      <c r="D13" s="149">
        <f t="shared" si="1"/>
        <v>24915.98</v>
      </c>
      <c r="E13" s="149">
        <v>28941.78</v>
      </c>
      <c r="F13" s="143"/>
      <c r="G13" s="74"/>
      <c r="H13" s="62"/>
      <c r="I13" s="62"/>
      <c r="J13" s="62"/>
      <c r="K13" s="62"/>
      <c r="L13" s="137"/>
      <c r="M13" s="140">
        <f t="shared" si="2"/>
        <v>4025.8</v>
      </c>
      <c r="N13" s="80"/>
      <c r="O13" s="129">
        <v>0.78</v>
      </c>
      <c r="P13" s="14">
        <v>3092.07</v>
      </c>
      <c r="Q13" s="14"/>
      <c r="R13" s="14"/>
      <c r="S13" s="14"/>
      <c r="T13" s="14"/>
      <c r="U13" s="79"/>
    </row>
    <row r="14" spans="1:21" ht="15" customHeight="1">
      <c r="A14" s="72">
        <v>7</v>
      </c>
      <c r="B14" s="151" t="s">
        <v>9</v>
      </c>
      <c r="C14" s="149">
        <f t="shared" si="0"/>
        <v>3710.48</v>
      </c>
      <c r="D14" s="149">
        <f t="shared" si="1"/>
        <v>3194.35</v>
      </c>
      <c r="E14" s="149">
        <v>3710.48</v>
      </c>
      <c r="F14" s="143"/>
      <c r="G14" s="74"/>
      <c r="H14" s="62"/>
      <c r="I14" s="62"/>
      <c r="J14" s="62"/>
      <c r="K14" s="62"/>
      <c r="L14" s="137"/>
      <c r="M14" s="140">
        <f t="shared" si="2"/>
        <v>516.13</v>
      </c>
      <c r="N14" s="80"/>
      <c r="O14" s="129">
        <v>0.1</v>
      </c>
      <c r="P14" s="14">
        <v>3092.07</v>
      </c>
      <c r="Q14" s="14"/>
      <c r="R14" s="14"/>
      <c r="S14" s="14"/>
      <c r="T14" s="14"/>
      <c r="U14" s="79"/>
    </row>
    <row r="15" spans="1:21" ht="15" customHeight="1">
      <c r="A15" s="72">
        <v>8</v>
      </c>
      <c r="B15" s="151" t="s">
        <v>16</v>
      </c>
      <c r="C15" s="149">
        <f t="shared" si="0"/>
        <v>1484.19</v>
      </c>
      <c r="D15" s="149">
        <f t="shared" si="1"/>
        <v>1277.74</v>
      </c>
      <c r="E15" s="149">
        <v>1484.19</v>
      </c>
      <c r="F15" s="143"/>
      <c r="G15" s="74"/>
      <c r="H15" s="62"/>
      <c r="I15" s="62"/>
      <c r="J15" s="62"/>
      <c r="K15" s="62"/>
      <c r="L15" s="137"/>
      <c r="M15" s="140">
        <f t="shared" si="2"/>
        <v>206.45</v>
      </c>
      <c r="N15" s="80"/>
      <c r="O15" s="129">
        <v>0.04</v>
      </c>
      <c r="P15" s="14">
        <v>3092.07</v>
      </c>
      <c r="Q15" s="14"/>
      <c r="R15" s="14"/>
      <c r="S15" s="14"/>
      <c r="T15" s="14"/>
      <c r="U15" s="79"/>
    </row>
    <row r="16" spans="1:21" ht="15" customHeight="1">
      <c r="A16" s="72">
        <v>9</v>
      </c>
      <c r="B16" s="151" t="s">
        <v>5</v>
      </c>
      <c r="C16" s="149">
        <f t="shared" si="0"/>
        <v>64933.47</v>
      </c>
      <c r="D16" s="149">
        <f t="shared" si="1"/>
        <v>55901.22</v>
      </c>
      <c r="E16" s="149">
        <v>64933.47</v>
      </c>
      <c r="F16" s="143"/>
      <c r="G16" s="74"/>
      <c r="H16" s="62"/>
      <c r="I16" s="62"/>
      <c r="J16" s="62"/>
      <c r="K16" s="62"/>
      <c r="L16" s="137"/>
      <c r="M16" s="140">
        <f t="shared" si="2"/>
        <v>9032.25</v>
      </c>
      <c r="N16" s="80"/>
      <c r="O16" s="129">
        <v>1.75</v>
      </c>
      <c r="P16" s="14">
        <v>3092.07</v>
      </c>
      <c r="Q16" s="14"/>
      <c r="R16" s="14"/>
      <c r="S16" s="14"/>
      <c r="T16" s="14"/>
      <c r="U16" s="79"/>
    </row>
    <row r="17" spans="1:60" s="13" customFormat="1" ht="14.25" customHeight="1">
      <c r="A17" s="72">
        <v>10</v>
      </c>
      <c r="B17" s="151" t="s">
        <v>17</v>
      </c>
      <c r="C17" s="149">
        <f t="shared" si="0"/>
        <v>21149.76</v>
      </c>
      <c r="D17" s="149">
        <f t="shared" si="1"/>
        <v>18207.83</v>
      </c>
      <c r="E17" s="149">
        <v>21149.76</v>
      </c>
      <c r="F17" s="144"/>
      <c r="G17" s="75"/>
      <c r="H17" s="62"/>
      <c r="I17" s="62"/>
      <c r="J17" s="62"/>
      <c r="K17" s="62"/>
      <c r="L17" s="137"/>
      <c r="M17" s="140">
        <f t="shared" si="2"/>
        <v>2941.93</v>
      </c>
      <c r="N17" s="80"/>
      <c r="O17" s="129">
        <v>0.57</v>
      </c>
      <c r="P17" s="14">
        <v>3092.07</v>
      </c>
      <c r="Q17" s="14"/>
      <c r="R17" s="14"/>
      <c r="S17" s="14"/>
      <c r="T17" s="14"/>
      <c r="U17" s="79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21" ht="15" customHeight="1">
      <c r="A18" s="72">
        <v>11</v>
      </c>
      <c r="B18" s="152" t="s">
        <v>18</v>
      </c>
      <c r="C18" s="149">
        <f t="shared" si="0"/>
        <v>26344.44</v>
      </c>
      <c r="D18" s="149">
        <f t="shared" si="1"/>
        <v>22679.93</v>
      </c>
      <c r="E18" s="149">
        <v>26344.44</v>
      </c>
      <c r="F18" s="143"/>
      <c r="G18" s="74"/>
      <c r="H18" s="62"/>
      <c r="I18" s="62"/>
      <c r="J18" s="62"/>
      <c r="K18" s="62"/>
      <c r="L18" s="137"/>
      <c r="M18" s="140">
        <f t="shared" si="2"/>
        <v>3664.51</v>
      </c>
      <c r="N18" s="80"/>
      <c r="O18" s="129">
        <v>0.71</v>
      </c>
      <c r="P18" s="14">
        <v>3092.07</v>
      </c>
      <c r="Q18" s="14"/>
      <c r="R18" s="14"/>
      <c r="S18" s="14"/>
      <c r="T18" s="14"/>
      <c r="U18" s="79"/>
    </row>
    <row r="19" spans="1:21" ht="15" customHeight="1">
      <c r="A19" s="72">
        <v>12</v>
      </c>
      <c r="B19" s="156" t="s">
        <v>21</v>
      </c>
      <c r="C19" s="149">
        <f t="shared" si="0"/>
        <v>1855.24</v>
      </c>
      <c r="D19" s="149">
        <f t="shared" si="1"/>
        <v>1597.18</v>
      </c>
      <c r="E19" s="149">
        <v>1855.24</v>
      </c>
      <c r="F19" s="143"/>
      <c r="G19" s="74"/>
      <c r="H19" s="62"/>
      <c r="I19" s="62"/>
      <c r="J19" s="62"/>
      <c r="K19" s="62"/>
      <c r="L19" s="137"/>
      <c r="M19" s="140">
        <f t="shared" si="2"/>
        <v>258.06</v>
      </c>
      <c r="N19" s="80"/>
      <c r="O19" s="129">
        <v>0.05</v>
      </c>
      <c r="P19" s="14">
        <v>3092.07</v>
      </c>
      <c r="Q19" s="14"/>
      <c r="R19" s="14"/>
      <c r="S19" s="14"/>
      <c r="T19" s="14"/>
      <c r="U19" s="79"/>
    </row>
    <row r="20" spans="1:21" ht="26.25" customHeight="1">
      <c r="A20" s="73">
        <v>13</v>
      </c>
      <c r="B20" s="153" t="s">
        <v>22</v>
      </c>
      <c r="C20" s="149">
        <f t="shared" si="0"/>
        <v>18923.47</v>
      </c>
      <c r="D20" s="149">
        <f t="shared" si="1"/>
        <v>16291.22</v>
      </c>
      <c r="E20" s="149">
        <v>18923.47</v>
      </c>
      <c r="F20" s="143"/>
      <c r="G20" s="74"/>
      <c r="H20" s="62"/>
      <c r="I20" s="62"/>
      <c r="J20" s="62"/>
      <c r="K20" s="62"/>
      <c r="L20" s="137"/>
      <c r="M20" s="140">
        <f t="shared" si="2"/>
        <v>2632.25</v>
      </c>
      <c r="N20" s="80"/>
      <c r="O20" s="129">
        <v>0.51</v>
      </c>
      <c r="P20" s="14">
        <v>3092.07</v>
      </c>
      <c r="Q20" s="14"/>
      <c r="R20" s="14"/>
      <c r="S20" s="14"/>
      <c r="T20" s="14"/>
      <c r="U20" s="79"/>
    </row>
    <row r="21" spans="1:21" ht="12" customHeight="1">
      <c r="A21" s="72">
        <v>14</v>
      </c>
      <c r="B21" s="154" t="s">
        <v>19</v>
      </c>
      <c r="C21" s="149">
        <f t="shared" si="0"/>
        <v>12986.69</v>
      </c>
      <c r="D21" s="149">
        <f t="shared" si="1"/>
        <v>11180.24</v>
      </c>
      <c r="E21" s="149">
        <v>12986.69</v>
      </c>
      <c r="F21" s="145"/>
      <c r="G21" s="74"/>
      <c r="H21" s="62"/>
      <c r="I21" s="62"/>
      <c r="J21" s="62"/>
      <c r="K21" s="62"/>
      <c r="L21" s="137"/>
      <c r="M21" s="140">
        <f t="shared" si="2"/>
        <v>1806.45</v>
      </c>
      <c r="N21" s="80"/>
      <c r="O21" s="129">
        <v>0.35</v>
      </c>
      <c r="P21" s="14">
        <v>3092.07</v>
      </c>
      <c r="Q21" s="14"/>
      <c r="R21" s="14"/>
      <c r="S21" s="14"/>
      <c r="T21" s="14"/>
      <c r="U21" s="79"/>
    </row>
    <row r="22" spans="1:60" s="3" customFormat="1" ht="68.25" customHeight="1">
      <c r="A22" s="73">
        <v>15</v>
      </c>
      <c r="B22" s="155" t="s">
        <v>27</v>
      </c>
      <c r="C22" s="150">
        <f t="shared" si="0"/>
        <v>128011.7</v>
      </c>
      <c r="D22" s="150">
        <f t="shared" si="1"/>
        <v>110205.27</v>
      </c>
      <c r="E22" s="150">
        <v>128011.7</v>
      </c>
      <c r="F22" s="146"/>
      <c r="G22" s="76"/>
      <c r="H22" s="77"/>
      <c r="I22" s="77"/>
      <c r="J22" s="77"/>
      <c r="K22" s="77"/>
      <c r="L22" s="138"/>
      <c r="M22" s="141">
        <f t="shared" si="2"/>
        <v>17806.43</v>
      </c>
      <c r="N22" s="80"/>
      <c r="O22" s="129">
        <v>3.45</v>
      </c>
      <c r="P22" s="14">
        <v>3092.07</v>
      </c>
      <c r="Q22" s="14"/>
      <c r="R22" s="14"/>
      <c r="S22" s="14"/>
      <c r="T22" s="14"/>
      <c r="U22" s="79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s="3" customFormat="1" ht="15" customHeight="1" thickBot="1">
      <c r="A23" s="177">
        <v>16</v>
      </c>
      <c r="B23" s="178" t="s">
        <v>20</v>
      </c>
      <c r="C23" s="179">
        <f t="shared" si="0"/>
        <v>13728.79</v>
      </c>
      <c r="D23" s="179">
        <f>C23*86.09/100</f>
        <v>11819.12</v>
      </c>
      <c r="E23" s="180">
        <v>13728.79</v>
      </c>
      <c r="F23" s="181"/>
      <c r="G23" s="136"/>
      <c r="H23" s="87"/>
      <c r="I23" s="87"/>
      <c r="J23" s="87"/>
      <c r="K23" s="87"/>
      <c r="L23" s="182"/>
      <c r="M23" s="183">
        <f t="shared" si="2"/>
        <v>1909.67</v>
      </c>
      <c r="N23" s="184"/>
      <c r="O23" s="129">
        <v>0.37</v>
      </c>
      <c r="P23" s="14">
        <v>3092.07</v>
      </c>
      <c r="Q23" s="14"/>
      <c r="R23" s="14"/>
      <c r="S23" s="14"/>
      <c r="T23" s="14"/>
      <c r="U23" s="79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s="3" customFormat="1" ht="15" customHeight="1" thickBot="1">
      <c r="A24" s="220" t="s">
        <v>15</v>
      </c>
      <c r="B24" s="221"/>
      <c r="C24" s="94">
        <f>SUM(C8:C23)</f>
        <v>551377.93</v>
      </c>
      <c r="D24" s="94">
        <f>SUM(D8:D23)</f>
        <v>474681.26</v>
      </c>
      <c r="E24" s="94">
        <f>SUM(E8:E23)</f>
        <v>551377.93</v>
      </c>
      <c r="F24" s="147"/>
      <c r="G24" s="93"/>
      <c r="H24" s="63"/>
      <c r="I24" s="63"/>
      <c r="J24" s="63"/>
      <c r="K24" s="63"/>
      <c r="L24" s="139"/>
      <c r="M24" s="94">
        <f>SUM(M8:M23)</f>
        <v>76696.67</v>
      </c>
      <c r="N24" s="185">
        <f>C24-D24</f>
        <v>76696.67</v>
      </c>
      <c r="O24" s="130">
        <f>SUM(O8:O23)</f>
        <v>14.86</v>
      </c>
      <c r="P24" s="14">
        <v>3092.07</v>
      </c>
      <c r="Q24" s="14">
        <f>O24*12*P24</f>
        <v>551377.9224</v>
      </c>
      <c r="R24" s="14"/>
      <c r="S24" s="14"/>
      <c r="T24" s="14"/>
      <c r="U24" s="79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s="3" customFormat="1" ht="15" customHeight="1" thickBot="1">
      <c r="A25" s="192" t="s">
        <v>52</v>
      </c>
      <c r="B25" s="193"/>
      <c r="C25" s="157">
        <v>44581.66</v>
      </c>
      <c r="D25" s="92">
        <v>39034.53</v>
      </c>
      <c r="E25" s="157">
        <v>44581.66</v>
      </c>
      <c r="F25" s="147"/>
      <c r="G25" s="93"/>
      <c r="H25" s="63"/>
      <c r="I25" s="63"/>
      <c r="J25" s="63"/>
      <c r="K25" s="63"/>
      <c r="L25" s="139"/>
      <c r="M25" s="186">
        <f t="shared" si="2"/>
        <v>5547.13</v>
      </c>
      <c r="N25" s="185"/>
      <c r="O25" s="130">
        <v>1.23</v>
      </c>
      <c r="P25" s="14">
        <v>3092.07</v>
      </c>
      <c r="Q25" s="14">
        <f>O25*P25*12</f>
        <v>45638.9532</v>
      </c>
      <c r="R25" s="14"/>
      <c r="S25" s="14"/>
      <c r="T25" s="14"/>
      <c r="U25" s="79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s="3" customFormat="1" ht="17.25" customHeight="1">
      <c r="A26" s="215" t="s">
        <v>55</v>
      </c>
      <c r="B26" s="215"/>
      <c r="C26" s="215"/>
      <c r="D26" s="215"/>
      <c r="E26" s="215"/>
      <c r="F26"/>
      <c r="G26"/>
      <c r="H26"/>
      <c r="I26"/>
      <c r="J26"/>
      <c r="K26"/>
      <c r="L26"/>
      <c r="M26" s="187"/>
      <c r="N26" s="185">
        <v>82243.8</v>
      </c>
      <c r="O26" s="130"/>
      <c r="P26" s="14"/>
      <c r="Q26" s="14"/>
      <c r="R26" s="14"/>
      <c r="S26" s="14"/>
      <c r="T26" s="14"/>
      <c r="U26" s="79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s="3" customFormat="1" ht="15" customHeight="1">
      <c r="A27" s="99"/>
      <c r="B27" s="99"/>
      <c r="C27" s="99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81">
        <v>5547.13</v>
      </c>
      <c r="O27" s="14"/>
      <c r="P27" s="14"/>
      <c r="Q27" s="14"/>
      <c r="R27" s="131"/>
      <c r="S27" s="14"/>
      <c r="T27" s="14"/>
      <c r="U27" s="79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s="3" customFormat="1" ht="15" customHeight="1" thickBot="1">
      <c r="A28" s="196" t="s">
        <v>53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81">
        <v>82243.8</v>
      </c>
      <c r="O28" s="14"/>
      <c r="P28" s="14"/>
      <c r="Q28" s="14"/>
      <c r="R28" s="131"/>
      <c r="S28" s="14"/>
      <c r="T28" s="14"/>
      <c r="U28" s="79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21" ht="33.75" customHeight="1" thickBot="1">
      <c r="A29" s="64" t="s">
        <v>7</v>
      </c>
      <c r="B29" s="213" t="s">
        <v>30</v>
      </c>
      <c r="C29" s="214"/>
      <c r="D29" s="190" t="s">
        <v>31</v>
      </c>
      <c r="E29" s="201" t="s">
        <v>32</v>
      </c>
      <c r="F29" s="202"/>
      <c r="G29" s="202"/>
      <c r="H29" s="203"/>
      <c r="I29" s="95"/>
      <c r="J29" s="95"/>
      <c r="K29" s="95"/>
      <c r="L29" s="95"/>
      <c r="M29" s="86" t="s">
        <v>33</v>
      </c>
      <c r="N29" s="14"/>
      <c r="O29" s="14"/>
      <c r="P29" s="14"/>
      <c r="Q29" s="14"/>
      <c r="R29" s="14"/>
      <c r="S29" s="14"/>
      <c r="T29" s="14"/>
      <c r="U29" s="79"/>
    </row>
    <row r="30" spans="1:21" ht="14.25" customHeight="1">
      <c r="A30" s="70">
        <v>1</v>
      </c>
      <c r="B30" s="209" t="s">
        <v>37</v>
      </c>
      <c r="C30" s="210"/>
      <c r="D30" s="89">
        <v>100</v>
      </c>
      <c r="E30" s="188" t="s">
        <v>42</v>
      </c>
      <c r="F30" s="88"/>
      <c r="G30" s="96"/>
      <c r="H30" s="71"/>
      <c r="I30" s="71"/>
      <c r="J30" s="71"/>
      <c r="K30" s="71"/>
      <c r="L30" s="71"/>
      <c r="M30" s="102">
        <f aca="true" t="shared" si="3" ref="M30:M35">N30*1000</f>
        <v>33821</v>
      </c>
      <c r="N30" s="14">
        <v>33.821</v>
      </c>
      <c r="O30" s="79"/>
      <c r="P30" s="79"/>
      <c r="Q30" s="79"/>
      <c r="R30" s="79"/>
      <c r="S30" s="79"/>
      <c r="T30" s="79"/>
      <c r="U30" s="79"/>
    </row>
    <row r="31" spans="1:21" ht="14.25" customHeight="1">
      <c r="A31" s="103">
        <v>2</v>
      </c>
      <c r="B31" s="211" t="s">
        <v>38</v>
      </c>
      <c r="C31" s="212"/>
      <c r="D31" s="90">
        <v>3.4</v>
      </c>
      <c r="E31" s="189" t="s">
        <v>43</v>
      </c>
      <c r="F31" s="120"/>
      <c r="G31" s="97"/>
      <c r="H31" s="62"/>
      <c r="I31" s="62"/>
      <c r="J31" s="62"/>
      <c r="K31" s="62"/>
      <c r="L31" s="62"/>
      <c r="M31" s="103">
        <f t="shared" si="3"/>
        <v>4536</v>
      </c>
      <c r="N31" s="14">
        <v>4.536</v>
      </c>
      <c r="O31" s="79"/>
      <c r="P31" s="79"/>
      <c r="Q31" s="79"/>
      <c r="R31" s="79"/>
      <c r="S31" s="79"/>
      <c r="T31" s="79"/>
      <c r="U31" s="79"/>
    </row>
    <row r="32" spans="1:21" ht="14.25" customHeight="1">
      <c r="A32" s="105">
        <v>3</v>
      </c>
      <c r="B32" s="211" t="s">
        <v>39</v>
      </c>
      <c r="C32" s="212"/>
      <c r="D32" s="90">
        <v>4</v>
      </c>
      <c r="E32" s="189" t="s">
        <v>43</v>
      </c>
      <c r="F32" s="120"/>
      <c r="G32" s="97"/>
      <c r="H32" s="62"/>
      <c r="I32" s="62"/>
      <c r="J32" s="62"/>
      <c r="K32" s="62"/>
      <c r="L32" s="62"/>
      <c r="M32" s="103">
        <f t="shared" si="3"/>
        <v>3935</v>
      </c>
      <c r="N32" s="14">
        <v>3.935</v>
      </c>
      <c r="O32" s="79"/>
      <c r="P32" s="79"/>
      <c r="Q32" s="79"/>
      <c r="R32" s="79"/>
      <c r="S32" s="79"/>
      <c r="T32" s="79"/>
      <c r="U32" s="79"/>
    </row>
    <row r="33" spans="1:21" ht="14.25" customHeight="1">
      <c r="A33" s="105">
        <v>4</v>
      </c>
      <c r="B33" s="211" t="s">
        <v>40</v>
      </c>
      <c r="C33" s="212"/>
      <c r="D33" s="90">
        <v>7.5</v>
      </c>
      <c r="E33" s="189" t="s">
        <v>43</v>
      </c>
      <c r="F33" s="120"/>
      <c r="G33" s="97"/>
      <c r="H33" s="62"/>
      <c r="I33" s="62"/>
      <c r="J33" s="62"/>
      <c r="K33" s="62"/>
      <c r="L33" s="62"/>
      <c r="M33" s="103">
        <f t="shared" si="3"/>
        <v>8301</v>
      </c>
      <c r="N33" s="14">
        <v>8.301</v>
      </c>
      <c r="O33" s="79"/>
      <c r="P33" s="79"/>
      <c r="Q33" s="79"/>
      <c r="R33" s="79"/>
      <c r="S33" s="79"/>
      <c r="T33" s="79"/>
      <c r="U33" s="79"/>
    </row>
    <row r="34" spans="1:21" ht="14.25" customHeight="1">
      <c r="A34" s="105">
        <v>5</v>
      </c>
      <c r="B34" s="211" t="s">
        <v>41</v>
      </c>
      <c r="C34" s="212"/>
      <c r="D34" s="90">
        <v>14</v>
      </c>
      <c r="E34" s="189" t="s">
        <v>43</v>
      </c>
      <c r="F34" s="121"/>
      <c r="G34" s="108"/>
      <c r="H34" s="109"/>
      <c r="I34" s="109"/>
      <c r="J34" s="109"/>
      <c r="K34" s="109"/>
      <c r="L34" s="109"/>
      <c r="M34" s="107">
        <f t="shared" si="3"/>
        <v>72342</v>
      </c>
      <c r="N34" s="14">
        <v>72.342</v>
      </c>
      <c r="O34" s="79"/>
      <c r="P34" s="79"/>
      <c r="Q34" s="79"/>
      <c r="R34" s="79"/>
      <c r="S34" s="79"/>
      <c r="T34" s="79"/>
      <c r="U34" s="79"/>
    </row>
    <row r="35" spans="1:21" ht="14.25" customHeight="1" thickBot="1">
      <c r="A35" s="106">
        <v>6</v>
      </c>
      <c r="B35" s="218" t="s">
        <v>44</v>
      </c>
      <c r="C35" s="219"/>
      <c r="D35" s="91">
        <v>1</v>
      </c>
      <c r="E35" s="191" t="s">
        <v>50</v>
      </c>
      <c r="F35" s="110"/>
      <c r="G35" s="111"/>
      <c r="H35" s="21"/>
      <c r="I35" s="21"/>
      <c r="J35" s="21"/>
      <c r="K35" s="21"/>
      <c r="L35" s="21"/>
      <c r="M35" s="107">
        <f t="shared" si="3"/>
        <v>192208</v>
      </c>
      <c r="N35" s="14">
        <v>192.208</v>
      </c>
      <c r="O35" s="79"/>
      <c r="P35" s="79"/>
      <c r="Q35" s="79"/>
      <c r="R35" s="79"/>
      <c r="S35" s="79"/>
      <c r="T35" s="79"/>
      <c r="U35" s="79"/>
    </row>
    <row r="36" spans="1:21" ht="15.75" customHeight="1" thickBot="1">
      <c r="A36" s="220" t="s">
        <v>34</v>
      </c>
      <c r="B36" s="221"/>
      <c r="C36" s="221"/>
      <c r="D36" s="221"/>
      <c r="E36" s="222"/>
      <c r="F36" s="112"/>
      <c r="G36" s="104"/>
      <c r="H36" s="95"/>
      <c r="I36" s="95"/>
      <c r="J36" s="95"/>
      <c r="K36" s="95"/>
      <c r="L36" s="95"/>
      <c r="M36" s="98">
        <f>SUM(M30:M35)</f>
        <v>315143</v>
      </c>
      <c r="N36" s="14"/>
      <c r="O36" s="79"/>
      <c r="P36" s="79"/>
      <c r="Q36" s="79"/>
      <c r="R36" s="79"/>
      <c r="S36" s="79"/>
      <c r="T36" s="79"/>
      <c r="U36" s="79"/>
    </row>
    <row r="37" spans="1:21" ht="15.75" customHeight="1" thickBot="1">
      <c r="A37" s="113" t="s">
        <v>45</v>
      </c>
      <c r="B37" s="114"/>
      <c r="C37" s="115"/>
      <c r="D37" s="115"/>
      <c r="E37" s="116"/>
      <c r="F37" s="112"/>
      <c r="G37" s="104"/>
      <c r="H37" s="95"/>
      <c r="I37" s="95"/>
      <c r="J37" s="95"/>
      <c r="K37" s="95"/>
      <c r="L37" s="95"/>
      <c r="M37" s="98"/>
      <c r="N37" s="14"/>
      <c r="O37" s="79"/>
      <c r="P37" s="79"/>
      <c r="Q37" s="79"/>
      <c r="R37" s="79"/>
      <c r="S37" s="79"/>
      <c r="T37" s="79"/>
      <c r="U37" s="79"/>
    </row>
    <row r="38" spans="1:21" ht="15.75" customHeight="1" thickBot="1">
      <c r="A38" s="198" t="s">
        <v>46</v>
      </c>
      <c r="B38" s="199"/>
      <c r="C38" s="199"/>
      <c r="D38" s="200"/>
      <c r="E38" s="117"/>
      <c r="F38" s="112"/>
      <c r="G38" s="104"/>
      <c r="H38" s="95"/>
      <c r="I38" s="95"/>
      <c r="J38" s="95"/>
      <c r="K38" s="95"/>
      <c r="L38" s="95"/>
      <c r="M38" s="119">
        <f>N38*1000</f>
        <v>293155</v>
      </c>
      <c r="N38" s="14">
        <v>293.155</v>
      </c>
      <c r="O38" s="79"/>
      <c r="P38" s="79"/>
      <c r="Q38" s="79"/>
      <c r="R38" s="79"/>
      <c r="S38" s="79"/>
      <c r="T38" s="79"/>
      <c r="U38" s="79"/>
    </row>
    <row r="39" spans="1:21" ht="15.75" customHeight="1" thickBot="1">
      <c r="A39" s="216" t="s">
        <v>47</v>
      </c>
      <c r="B39" s="217"/>
      <c r="C39" s="217"/>
      <c r="D39" s="217"/>
      <c r="E39" s="217"/>
      <c r="F39" s="112"/>
      <c r="G39" s="104"/>
      <c r="H39" s="95"/>
      <c r="I39" s="95"/>
      <c r="J39" s="95"/>
      <c r="K39" s="95"/>
      <c r="L39" s="95"/>
      <c r="M39" s="118">
        <f>N39*1000</f>
        <v>1800</v>
      </c>
      <c r="N39" s="14">
        <v>1.8</v>
      </c>
      <c r="O39" s="79"/>
      <c r="P39" s="79"/>
      <c r="Q39" s="79"/>
      <c r="R39" s="79"/>
      <c r="S39" s="79"/>
      <c r="T39" s="79"/>
      <c r="U39" s="79"/>
    </row>
    <row r="40" spans="1:21" ht="15.75" customHeight="1" thickBot="1">
      <c r="A40" s="204" t="s">
        <v>48</v>
      </c>
      <c r="B40" s="205"/>
      <c r="C40" s="205"/>
      <c r="D40" s="206"/>
      <c r="E40" s="117"/>
      <c r="F40" s="112"/>
      <c r="G40" s="104"/>
      <c r="H40" s="95"/>
      <c r="I40" s="95"/>
      <c r="J40" s="95"/>
      <c r="K40" s="95"/>
      <c r="L40" s="95"/>
      <c r="M40" s="98">
        <f>SUM(M38:M39)</f>
        <v>294955</v>
      </c>
      <c r="N40" s="14"/>
      <c r="O40" s="79"/>
      <c r="P40" s="79"/>
      <c r="Q40" s="79"/>
      <c r="R40" s="79"/>
      <c r="S40" s="79"/>
      <c r="T40" s="79"/>
      <c r="U40" s="79"/>
    </row>
    <row r="41" spans="1:21" ht="15.75" customHeight="1" thickBot="1">
      <c r="A41" s="207" t="s">
        <v>49</v>
      </c>
      <c r="B41" s="208"/>
      <c r="C41" s="208"/>
      <c r="D41" s="208"/>
      <c r="E41" s="117"/>
      <c r="F41" s="112"/>
      <c r="G41" s="104"/>
      <c r="H41" s="95"/>
      <c r="I41" s="95"/>
      <c r="J41" s="95"/>
      <c r="K41" s="95"/>
      <c r="L41" s="95"/>
      <c r="M41" s="98">
        <f>M40-M36</f>
        <v>-20188</v>
      </c>
      <c r="N41" s="14"/>
      <c r="O41" s="79"/>
      <c r="P41" s="79"/>
      <c r="Q41" s="79"/>
      <c r="R41" s="79"/>
      <c r="S41" s="79"/>
      <c r="T41" s="79"/>
      <c r="U41" s="79"/>
    </row>
    <row r="42" spans="1:21" ht="20.25" customHeight="1" thickBot="1">
      <c r="A42" s="158"/>
      <c r="B42" s="158"/>
      <c r="C42" s="158"/>
      <c r="D42" s="158"/>
      <c r="E42" s="159"/>
      <c r="F42" s="125"/>
      <c r="G42" s="160"/>
      <c r="H42" s="21"/>
      <c r="I42" s="21"/>
      <c r="J42" s="21"/>
      <c r="K42" s="21"/>
      <c r="L42" s="21"/>
      <c r="M42" s="123"/>
      <c r="N42" s="14"/>
      <c r="O42" s="79"/>
      <c r="P42" s="79"/>
      <c r="Q42" s="79"/>
      <c r="R42" s="79"/>
      <c r="S42" s="79"/>
      <c r="T42" s="79"/>
      <c r="U42" s="79"/>
    </row>
    <row r="43" spans="1:21" ht="15.75" customHeight="1">
      <c r="A43" s="161" t="s">
        <v>35</v>
      </c>
      <c r="B43" s="162"/>
      <c r="C43" s="162"/>
      <c r="D43" s="162"/>
      <c r="E43" s="163"/>
      <c r="F43" s="164"/>
      <c r="G43" s="163"/>
      <c r="H43" s="163"/>
      <c r="I43" s="163"/>
      <c r="J43" s="163"/>
      <c r="K43" s="163"/>
      <c r="L43" s="163"/>
      <c r="M43" s="165"/>
      <c r="N43" s="14"/>
      <c r="O43" s="79"/>
      <c r="P43" s="79"/>
      <c r="Q43" s="79"/>
      <c r="R43" s="79"/>
      <c r="S43" s="79"/>
      <c r="T43" s="79"/>
      <c r="U43" s="79"/>
    </row>
    <row r="44" spans="1:21" ht="21" customHeight="1" thickBot="1">
      <c r="A44" s="166" t="s">
        <v>54</v>
      </c>
      <c r="B44" s="167"/>
      <c r="C44" s="167"/>
      <c r="D44" s="167"/>
      <c r="E44" s="168"/>
      <c r="F44" s="169"/>
      <c r="G44" s="170"/>
      <c r="H44" s="170"/>
      <c r="I44" s="170"/>
      <c r="J44" s="170"/>
      <c r="K44" s="170"/>
      <c r="L44" s="170"/>
      <c r="M44" s="171"/>
      <c r="N44" s="79"/>
      <c r="O44" s="79"/>
      <c r="P44" s="79"/>
      <c r="Q44" s="79"/>
      <c r="R44" s="79"/>
      <c r="S44" s="79"/>
      <c r="T44" s="79"/>
      <c r="U44" s="79"/>
    </row>
    <row r="45" spans="1:21" ht="15.75" customHeight="1">
      <c r="A45" s="85"/>
      <c r="B45" s="85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83"/>
      <c r="O45" s="79"/>
      <c r="P45" s="79"/>
      <c r="Q45" s="82"/>
      <c r="R45" s="79"/>
      <c r="S45" s="79"/>
      <c r="T45" s="79"/>
      <c r="U45" s="79"/>
    </row>
    <row r="46" spans="1:21" ht="12.75">
      <c r="A46" s="67"/>
      <c r="B46" s="66"/>
      <c r="C46" s="66"/>
      <c r="D46" s="66"/>
      <c r="E46" s="23"/>
      <c r="F46" s="22"/>
      <c r="G46" s="21"/>
      <c r="H46" s="21"/>
      <c r="I46" s="21"/>
      <c r="J46" s="21"/>
      <c r="K46" s="21"/>
      <c r="L46" s="21"/>
      <c r="M46" s="21"/>
      <c r="N46" s="79"/>
      <c r="O46" s="79"/>
      <c r="P46" s="79"/>
      <c r="Q46" s="79"/>
      <c r="R46" s="79"/>
      <c r="S46" s="79"/>
      <c r="T46" s="79"/>
      <c r="U46" s="79"/>
    </row>
    <row r="47" spans="1:21" ht="12.75">
      <c r="A47" s="68"/>
      <c r="B47" s="197" t="s">
        <v>28</v>
      </c>
      <c r="C47" s="197"/>
      <c r="D47" s="197"/>
      <c r="E47" s="197"/>
      <c r="F47" s="22"/>
      <c r="G47" s="21"/>
      <c r="H47" s="21"/>
      <c r="I47" s="21"/>
      <c r="J47" s="21"/>
      <c r="K47" s="21"/>
      <c r="L47" s="21"/>
      <c r="M47" s="21"/>
      <c r="N47" s="79"/>
      <c r="O47" s="79"/>
      <c r="P47" s="79"/>
      <c r="Q47" s="79"/>
      <c r="R47" s="79"/>
      <c r="S47" s="79"/>
      <c r="T47" s="79"/>
      <c r="U47" s="79"/>
    </row>
    <row r="48" spans="1:17" ht="12.75">
      <c r="A48" s="195"/>
      <c r="B48" s="195"/>
      <c r="C48" s="195"/>
      <c r="D48" s="195"/>
      <c r="E48" s="23"/>
      <c r="F48" s="22"/>
      <c r="G48" s="21"/>
      <c r="H48" s="21"/>
      <c r="I48" s="21"/>
      <c r="J48" s="21"/>
      <c r="K48" s="21"/>
      <c r="L48" s="21"/>
      <c r="M48" s="21"/>
      <c r="N48" s="79"/>
      <c r="O48" s="79"/>
      <c r="P48" s="14"/>
      <c r="Q48" s="14"/>
    </row>
    <row r="49" spans="1:17" ht="12.75">
      <c r="A49" s="24"/>
      <c r="B49" s="194" t="s">
        <v>24</v>
      </c>
      <c r="C49" s="194"/>
      <c r="D49" s="194"/>
      <c r="E49" s="194"/>
      <c r="F49" s="22"/>
      <c r="G49" s="21"/>
      <c r="H49" s="21"/>
      <c r="I49" s="21"/>
      <c r="J49" s="21"/>
      <c r="K49" s="21"/>
      <c r="L49" s="21"/>
      <c r="M49" s="21"/>
      <c r="N49" s="79"/>
      <c r="O49" s="79"/>
      <c r="P49" s="14"/>
      <c r="Q49" s="14"/>
    </row>
    <row r="50" spans="1:17" ht="8.25" customHeight="1">
      <c r="A50" s="24"/>
      <c r="B50" s="25"/>
      <c r="C50" s="25"/>
      <c r="D50" s="20"/>
      <c r="E50" s="69"/>
      <c r="F50" s="22"/>
      <c r="G50" s="21"/>
      <c r="H50" s="21"/>
      <c r="I50" s="21"/>
      <c r="J50" s="21"/>
      <c r="K50" s="21"/>
      <c r="L50" s="21"/>
      <c r="M50" s="21"/>
      <c r="N50" s="79"/>
      <c r="O50" s="79"/>
      <c r="P50" s="14"/>
      <c r="Q50" s="14"/>
    </row>
    <row r="51" spans="1:17" ht="12.75">
      <c r="A51" s="24"/>
      <c r="B51" s="194" t="s">
        <v>25</v>
      </c>
      <c r="C51" s="194"/>
      <c r="D51" s="194"/>
      <c r="E51" s="194"/>
      <c r="F51" s="194"/>
      <c r="G51" s="194"/>
      <c r="H51" s="194"/>
      <c r="I51" s="21"/>
      <c r="J51" s="21"/>
      <c r="K51" s="21"/>
      <c r="L51" s="21"/>
      <c r="M51" s="21"/>
      <c r="N51" s="79"/>
      <c r="O51" s="79"/>
      <c r="P51" s="14"/>
      <c r="Q51" s="14"/>
    </row>
    <row r="52" spans="1:15" ht="12.75">
      <c r="A52" s="24"/>
      <c r="B52" s="25"/>
      <c r="C52" s="25"/>
      <c r="D52" s="20"/>
      <c r="E52" s="23"/>
      <c r="F52" s="22"/>
      <c r="G52" s="21"/>
      <c r="H52" s="21"/>
      <c r="I52" s="21"/>
      <c r="J52" s="21"/>
      <c r="K52" s="21"/>
      <c r="L52" s="21"/>
      <c r="M52" s="21"/>
      <c r="N52" s="79"/>
      <c r="O52" s="79"/>
    </row>
    <row r="53" spans="1:15" ht="12.75">
      <c r="A53" s="24"/>
      <c r="B53" s="194" t="s">
        <v>26</v>
      </c>
      <c r="C53" s="194"/>
      <c r="D53" s="194"/>
      <c r="E53" s="194"/>
      <c r="F53" s="194"/>
      <c r="G53" s="21"/>
      <c r="H53" s="21"/>
      <c r="I53" s="21"/>
      <c r="J53" s="21"/>
      <c r="K53" s="21"/>
      <c r="L53" s="21"/>
      <c r="M53" s="21"/>
      <c r="N53" s="79"/>
      <c r="O53" s="79"/>
    </row>
    <row r="54" spans="1:13" ht="12.75">
      <c r="A54" s="24"/>
      <c r="B54" s="25"/>
      <c r="C54" s="25"/>
      <c r="D54" s="20"/>
      <c r="E54" s="23"/>
      <c r="F54" s="22"/>
      <c r="G54" s="21"/>
      <c r="H54" s="21"/>
      <c r="I54" s="21"/>
      <c r="J54" s="21"/>
      <c r="K54" s="21"/>
      <c r="L54" s="21"/>
      <c r="M54" s="21"/>
    </row>
    <row r="55" spans="1:13" ht="12.75">
      <c r="A55" s="24"/>
      <c r="B55" s="25"/>
      <c r="C55" s="25"/>
      <c r="D55" s="20"/>
      <c r="E55" s="23"/>
      <c r="F55" s="22"/>
      <c r="G55" s="21"/>
      <c r="H55" s="21"/>
      <c r="I55" s="21"/>
      <c r="J55" s="21"/>
      <c r="K55" s="21"/>
      <c r="L55" s="21"/>
      <c r="M55" s="21"/>
    </row>
  </sheetData>
  <sheetProtection/>
  <mergeCells count="26">
    <mergeCell ref="B53:F53"/>
    <mergeCell ref="B51:H51"/>
    <mergeCell ref="B33:C33"/>
    <mergeCell ref="A1:E1"/>
    <mergeCell ref="B2:D2"/>
    <mergeCell ref="A24:B24"/>
    <mergeCell ref="A7:F7"/>
    <mergeCell ref="B3:D3"/>
    <mergeCell ref="B31:C31"/>
    <mergeCell ref="B32:C32"/>
    <mergeCell ref="B29:C29"/>
    <mergeCell ref="A26:E26"/>
    <mergeCell ref="A39:E39"/>
    <mergeCell ref="B35:C35"/>
    <mergeCell ref="A36:E36"/>
    <mergeCell ref="B34:C34"/>
    <mergeCell ref="A25:B25"/>
    <mergeCell ref="B49:E49"/>
    <mergeCell ref="A48:D48"/>
    <mergeCell ref="A28:M28"/>
    <mergeCell ref="B47:E47"/>
    <mergeCell ref="A38:D38"/>
    <mergeCell ref="E29:H29"/>
    <mergeCell ref="A40:D40"/>
    <mergeCell ref="A41:D41"/>
    <mergeCell ref="B30:C30"/>
  </mergeCells>
  <printOptions/>
  <pageMargins left="0.7086614173228347" right="0.7086614173228347" top="0.1968503937007874" bottom="0.1968503937007874" header="0" footer="0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89.75390625" style="0" customWidth="1"/>
    <col min="2" max="2" width="20.875" style="0" customWidth="1"/>
    <col min="3" max="3" width="23.75390625" style="0" customWidth="1"/>
    <col min="4" max="4" width="26.25390625" style="0" customWidth="1"/>
    <col min="5" max="5" width="12.25390625" style="0" customWidth="1"/>
  </cols>
  <sheetData>
    <row r="1" spans="1:10" ht="15" thickBot="1">
      <c r="A1" s="230"/>
      <c r="B1" s="231"/>
      <c r="C1" s="231"/>
      <c r="D1" s="232"/>
      <c r="E1" s="17"/>
      <c r="F1" s="1"/>
      <c r="G1" s="1"/>
      <c r="H1" s="1"/>
      <c r="I1" s="1"/>
      <c r="J1" s="1"/>
    </row>
    <row r="2" spans="1:10" ht="24" customHeight="1" thickBot="1">
      <c r="A2" s="237"/>
      <c r="B2" s="235"/>
      <c r="C2" s="236"/>
      <c r="D2" s="233"/>
      <c r="E2" s="17"/>
      <c r="F2" s="1"/>
      <c r="G2" s="1"/>
      <c r="H2" s="1"/>
      <c r="I2" s="1"/>
      <c r="J2" s="1"/>
    </row>
    <row r="3" spans="1:10" ht="32.25" customHeight="1" thickBot="1">
      <c r="A3" s="238"/>
      <c r="B3" s="33"/>
      <c r="C3" s="34"/>
      <c r="D3" s="234"/>
      <c r="E3" s="17"/>
      <c r="F3" s="1"/>
      <c r="G3" s="1"/>
      <c r="H3" s="1"/>
      <c r="I3" s="1"/>
      <c r="J3" s="1"/>
    </row>
    <row r="4" spans="1:10" ht="16.5" customHeight="1">
      <c r="A4" s="239"/>
      <c r="B4" s="240"/>
      <c r="C4" s="240"/>
      <c r="D4" s="241"/>
      <c r="E4" s="18"/>
      <c r="F4" s="1"/>
      <c r="G4" s="1"/>
      <c r="H4" s="1"/>
      <c r="I4" s="1"/>
      <c r="J4" s="1"/>
    </row>
    <row r="5" spans="1:10" ht="15">
      <c r="A5" s="44"/>
      <c r="B5" s="28"/>
      <c r="C5" s="28"/>
      <c r="D5" s="27"/>
      <c r="E5" s="17"/>
      <c r="F5" s="1"/>
      <c r="G5" s="1"/>
      <c r="H5" s="1"/>
      <c r="I5" s="1"/>
      <c r="J5" s="1"/>
    </row>
    <row r="6" spans="1:10" ht="12" customHeight="1">
      <c r="A6" s="44"/>
      <c r="B6" s="28"/>
      <c r="C6" s="28"/>
      <c r="D6" s="27"/>
      <c r="E6" s="17"/>
      <c r="F6" s="1"/>
      <c r="G6" s="1"/>
      <c r="H6" s="1"/>
      <c r="I6" s="1"/>
      <c r="J6" s="1"/>
    </row>
    <row r="7" spans="1:10" ht="15">
      <c r="A7" s="44"/>
      <c r="B7" s="28"/>
      <c r="C7" s="28"/>
      <c r="D7" s="27"/>
      <c r="E7" s="17"/>
      <c r="F7" s="1"/>
      <c r="G7" s="1"/>
      <c r="H7" s="1"/>
      <c r="I7" s="1"/>
      <c r="J7" s="1"/>
    </row>
    <row r="8" spans="1:10" ht="15">
      <c r="A8" s="44"/>
      <c r="B8" s="28"/>
      <c r="C8" s="28"/>
      <c r="D8" s="27"/>
      <c r="E8" s="17"/>
      <c r="F8" s="1"/>
      <c r="G8" s="1"/>
      <c r="H8" s="1"/>
      <c r="I8" s="1"/>
      <c r="J8" s="1"/>
    </row>
    <row r="9" spans="1:10" ht="15">
      <c r="A9" s="44"/>
      <c r="B9" s="28"/>
      <c r="C9" s="28"/>
      <c r="D9" s="27"/>
      <c r="E9" s="17"/>
      <c r="F9" s="1"/>
      <c r="G9" s="1"/>
      <c r="H9" s="1"/>
      <c r="I9" s="1"/>
      <c r="J9" s="1"/>
    </row>
    <row r="10" spans="1:10" ht="15">
      <c r="A10" s="44"/>
      <c r="B10" s="28"/>
      <c r="C10" s="28"/>
      <c r="D10" s="27"/>
      <c r="E10" s="17"/>
      <c r="F10" s="1"/>
      <c r="G10" s="1"/>
      <c r="H10" s="1"/>
      <c r="I10" s="1"/>
      <c r="J10" s="1"/>
    </row>
    <row r="11" spans="1:10" ht="13.5" customHeight="1">
      <c r="A11" s="44"/>
      <c r="B11" s="28"/>
      <c r="C11" s="28"/>
      <c r="D11" s="27"/>
      <c r="E11" s="17"/>
      <c r="F11" s="1"/>
      <c r="G11" s="1"/>
      <c r="H11" s="1"/>
      <c r="I11" s="1"/>
      <c r="J11" s="1"/>
    </row>
    <row r="12" spans="1:10" ht="13.5" customHeight="1">
      <c r="A12" s="26"/>
      <c r="B12" s="28"/>
      <c r="C12" s="28"/>
      <c r="D12" s="27"/>
      <c r="E12" s="17"/>
      <c r="F12" s="1"/>
      <c r="G12" s="1"/>
      <c r="H12" s="1"/>
      <c r="I12" s="1"/>
      <c r="J12" s="1"/>
    </row>
    <row r="13" spans="1:10" ht="13.5" customHeight="1">
      <c r="A13" s="44"/>
      <c r="B13" s="28"/>
      <c r="C13" s="28"/>
      <c r="D13" s="27"/>
      <c r="E13" s="17"/>
      <c r="F13" s="1"/>
      <c r="G13" s="1"/>
      <c r="H13" s="1"/>
      <c r="I13" s="1"/>
      <c r="J13" s="1"/>
    </row>
    <row r="14" spans="1:10" ht="11.25" customHeight="1">
      <c r="A14" s="44"/>
      <c r="B14" s="28"/>
      <c r="C14" s="28"/>
      <c r="D14" s="27"/>
      <c r="E14" s="17"/>
      <c r="F14" s="1"/>
      <c r="G14" s="1"/>
      <c r="H14" s="1"/>
      <c r="I14" s="1"/>
      <c r="J14" s="1"/>
    </row>
    <row r="15" spans="1:10" ht="12.75" customHeight="1">
      <c r="A15" s="44"/>
      <c r="B15" s="28"/>
      <c r="C15" s="28"/>
      <c r="D15" s="27"/>
      <c r="E15" s="17"/>
      <c r="F15" s="1"/>
      <c r="G15" s="1"/>
      <c r="H15" s="1"/>
      <c r="I15" s="1"/>
      <c r="J15" s="1"/>
    </row>
    <row r="16" spans="1:10" ht="15">
      <c r="A16" s="45"/>
      <c r="B16" s="28"/>
      <c r="C16" s="28"/>
      <c r="D16" s="27"/>
      <c r="E16" s="17"/>
      <c r="F16" s="1"/>
      <c r="G16" s="1"/>
      <c r="H16" s="1"/>
      <c r="I16" s="1"/>
      <c r="J16" s="1"/>
    </row>
    <row r="17" spans="1:10" ht="15">
      <c r="A17" s="44"/>
      <c r="B17" s="28"/>
      <c r="C17" s="28"/>
      <c r="D17" s="27"/>
      <c r="E17" s="17"/>
      <c r="F17" s="1"/>
      <c r="G17" s="1"/>
      <c r="H17" s="1"/>
      <c r="I17" s="1"/>
      <c r="J17" s="1"/>
    </row>
    <row r="18" spans="1:10" ht="14.25" customHeight="1">
      <c r="A18" s="26"/>
      <c r="B18" s="28"/>
      <c r="C18" s="28"/>
      <c r="D18" s="27"/>
      <c r="E18" s="17"/>
      <c r="F18" s="1"/>
      <c r="G18" s="1"/>
      <c r="H18" s="1"/>
      <c r="I18" s="1"/>
      <c r="J18" s="1"/>
    </row>
    <row r="19" spans="1:12" ht="16.5" customHeight="1">
      <c r="A19" s="46"/>
      <c r="B19" s="28"/>
      <c r="C19" s="28"/>
      <c r="D19" s="27"/>
      <c r="E19" s="17"/>
      <c r="F19" s="1"/>
      <c r="G19" s="1"/>
      <c r="H19" s="1"/>
      <c r="I19" s="1"/>
      <c r="J19" s="1"/>
      <c r="K19" s="1"/>
      <c r="L19" s="1"/>
    </row>
    <row r="20" spans="1:12" ht="16.5" customHeight="1">
      <c r="A20" s="26"/>
      <c r="B20" s="28"/>
      <c r="C20" s="28"/>
      <c r="D20" s="27"/>
      <c r="E20" s="17"/>
      <c r="F20" s="1"/>
      <c r="G20" s="1"/>
      <c r="H20" s="1"/>
      <c r="I20" s="1"/>
      <c r="J20" s="1"/>
      <c r="K20" s="1"/>
      <c r="L20" s="1"/>
    </row>
    <row r="21" spans="1:12" ht="15">
      <c r="A21" s="47"/>
      <c r="B21" s="28"/>
      <c r="C21" s="28"/>
      <c r="D21" s="27"/>
      <c r="E21" s="17"/>
      <c r="F21" s="1"/>
      <c r="G21" s="1"/>
      <c r="H21" s="1"/>
      <c r="I21" s="1"/>
      <c r="J21" s="1"/>
      <c r="K21" s="1"/>
      <c r="L21" s="1"/>
    </row>
    <row r="22" spans="1:12" ht="15.75" thickBot="1">
      <c r="A22" s="48"/>
      <c r="B22" s="35"/>
      <c r="C22" s="35"/>
      <c r="D22" s="36"/>
      <c r="E22" s="17"/>
      <c r="F22" s="1"/>
      <c r="G22" s="1"/>
      <c r="H22" s="1"/>
      <c r="I22" s="1"/>
      <c r="J22" s="1"/>
      <c r="K22" s="1"/>
      <c r="L22" s="1"/>
    </row>
    <row r="23" spans="1:12" ht="15.75" thickBot="1">
      <c r="A23" s="50"/>
      <c r="B23" s="51"/>
      <c r="C23" s="30"/>
      <c r="D23" s="38"/>
      <c r="E23" s="17"/>
      <c r="F23" s="1"/>
      <c r="G23" s="1"/>
      <c r="H23" s="1"/>
      <c r="I23" s="1"/>
      <c r="J23" s="1"/>
      <c r="K23" s="1"/>
      <c r="L23" s="1"/>
    </row>
    <row r="24" spans="1:12" ht="15.75" thickBot="1">
      <c r="A24" s="37"/>
      <c r="B24" s="39"/>
      <c r="C24" s="30"/>
      <c r="D24" s="38"/>
      <c r="E24" s="17"/>
      <c r="F24" s="1"/>
      <c r="G24" s="1"/>
      <c r="H24" s="1"/>
      <c r="I24" s="1"/>
      <c r="J24" s="1"/>
      <c r="K24" s="1"/>
      <c r="L24" s="1"/>
    </row>
    <row r="25" spans="1:12" ht="15.75" thickBot="1">
      <c r="A25" s="37"/>
      <c r="B25" s="30"/>
      <c r="C25" s="30"/>
      <c r="D25" s="38"/>
      <c r="E25" s="17"/>
      <c r="F25" s="1"/>
      <c r="G25" s="1"/>
      <c r="H25" s="1"/>
      <c r="I25" s="1"/>
      <c r="J25" s="1"/>
      <c r="K25" s="1"/>
      <c r="L25" s="1"/>
    </row>
    <row r="26" spans="1:12" ht="15">
      <c r="A26" s="57"/>
      <c r="B26" s="32"/>
      <c r="C26" s="32"/>
      <c r="D26" s="43"/>
      <c r="E26" s="17"/>
      <c r="F26" s="1"/>
      <c r="G26" s="1"/>
      <c r="H26" s="1"/>
      <c r="I26" s="1"/>
      <c r="J26" s="1"/>
      <c r="K26" s="1"/>
      <c r="L26" s="1"/>
    </row>
    <row r="27" spans="1:12" ht="15" thickBot="1">
      <c r="A27" s="227"/>
      <c r="B27" s="227"/>
      <c r="C27" s="227"/>
      <c r="D27" s="227"/>
      <c r="E27" s="17"/>
      <c r="F27" s="1"/>
      <c r="G27" s="1"/>
      <c r="H27" s="1"/>
      <c r="I27" s="1"/>
      <c r="J27" s="1"/>
      <c r="K27" s="1"/>
      <c r="L27" s="1"/>
    </row>
    <row r="28" spans="1:12" ht="15" customHeight="1" thickBot="1">
      <c r="A28" s="244"/>
      <c r="B28" s="245"/>
      <c r="C28" s="52"/>
      <c r="D28" s="53"/>
      <c r="E28" s="17"/>
      <c r="F28" s="1"/>
      <c r="G28" s="1"/>
      <c r="H28" s="1"/>
      <c r="I28" s="1"/>
      <c r="J28" s="1"/>
      <c r="K28" s="1"/>
      <c r="L28" s="1"/>
    </row>
    <row r="29" spans="1:12" ht="12" customHeight="1">
      <c r="A29" s="246"/>
      <c r="B29" s="246"/>
      <c r="C29" s="54"/>
      <c r="D29" s="54"/>
      <c r="E29" s="17"/>
      <c r="F29" s="1"/>
      <c r="G29" s="1"/>
      <c r="H29" s="1"/>
      <c r="I29" s="1"/>
      <c r="J29" s="1"/>
      <c r="K29" s="1"/>
      <c r="L29" s="1"/>
    </row>
    <row r="30" spans="1:5" ht="15.75" customHeight="1">
      <c r="A30" s="247"/>
      <c r="B30" s="247"/>
      <c r="C30" s="56"/>
      <c r="D30" s="56"/>
      <c r="E30" s="16"/>
    </row>
    <row r="31" spans="1:5" ht="15.75" customHeight="1">
      <c r="A31" s="247"/>
      <c r="B31" s="247"/>
      <c r="C31" s="29"/>
      <c r="D31" s="29"/>
      <c r="E31" s="16"/>
    </row>
    <row r="32" spans="1:5" ht="18" customHeight="1">
      <c r="A32" s="247"/>
      <c r="B32" s="247"/>
      <c r="C32" s="29"/>
      <c r="D32" s="29"/>
      <c r="E32" s="16"/>
    </row>
    <row r="33" spans="1:5" ht="15" customHeight="1" thickBot="1">
      <c r="A33" s="248"/>
      <c r="B33" s="248"/>
      <c r="C33" s="55"/>
      <c r="D33" s="55"/>
      <c r="E33" s="16"/>
    </row>
    <row r="34" spans="1:9" ht="15" thickBot="1">
      <c r="A34" s="242"/>
      <c r="B34" s="243"/>
      <c r="C34" s="49"/>
      <c r="D34" s="31"/>
      <c r="E34" s="17"/>
      <c r="F34" s="1"/>
      <c r="G34" s="1"/>
      <c r="H34" s="1"/>
      <c r="I34" s="1"/>
    </row>
    <row r="35" spans="1:9" ht="14.25">
      <c r="A35" s="228"/>
      <c r="B35" s="228"/>
      <c r="C35" s="228"/>
      <c r="D35" s="40"/>
      <c r="E35" s="17"/>
      <c r="F35" s="1"/>
      <c r="G35" s="1"/>
      <c r="H35" s="1"/>
      <c r="I35" s="1"/>
    </row>
    <row r="36" spans="1:9" ht="14.25">
      <c r="A36" s="228"/>
      <c r="B36" s="228"/>
      <c r="C36" s="228"/>
      <c r="D36" s="40"/>
      <c r="E36" s="17"/>
      <c r="F36" s="1"/>
      <c r="G36" s="1"/>
      <c r="H36" s="1"/>
      <c r="I36" s="1"/>
    </row>
    <row r="37" spans="1:9" ht="12.75">
      <c r="A37" s="228"/>
      <c r="B37" s="228"/>
      <c r="C37" s="228"/>
      <c r="D37" s="40"/>
      <c r="E37" s="1"/>
      <c r="F37" s="1"/>
      <c r="G37" s="1"/>
      <c r="H37" s="1"/>
      <c r="I37" s="1"/>
    </row>
    <row r="38" spans="1:9" ht="20.25" customHeight="1">
      <c r="A38" s="229"/>
      <c r="B38" s="229"/>
      <c r="C38" s="229"/>
      <c r="D38" s="41"/>
      <c r="E38" s="1"/>
      <c r="F38" s="1"/>
      <c r="G38" s="1"/>
      <c r="H38" s="1"/>
      <c r="I38" s="1"/>
    </row>
    <row r="39" spans="1:9" ht="12.75">
      <c r="A39" s="42"/>
      <c r="B39" s="42"/>
      <c r="C39" s="42"/>
      <c r="D39" s="42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mergeCells count="17">
    <mergeCell ref="A34:B34"/>
    <mergeCell ref="A28:B28"/>
    <mergeCell ref="A29:B29"/>
    <mergeCell ref="A30:B30"/>
    <mergeCell ref="A31:B31"/>
    <mergeCell ref="A32:B32"/>
    <mergeCell ref="A33:B33"/>
    <mergeCell ref="A27:D27"/>
    <mergeCell ref="A36:C36"/>
    <mergeCell ref="A37:C37"/>
    <mergeCell ref="A38:C38"/>
    <mergeCell ref="A1:D1"/>
    <mergeCell ref="A35:C35"/>
    <mergeCell ref="D2:D3"/>
    <mergeCell ref="B2:C2"/>
    <mergeCell ref="A2:A3"/>
    <mergeCell ref="A4:D4"/>
  </mergeCells>
  <printOptions/>
  <pageMargins left="0.1968503937007874" right="0.1968503937007874" top="0.5118110236220472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Admin</cp:lastModifiedBy>
  <cp:lastPrinted>2015-02-18T12:08:34Z</cp:lastPrinted>
  <dcterms:created xsi:type="dcterms:W3CDTF">2006-01-04T06:59:47Z</dcterms:created>
  <dcterms:modified xsi:type="dcterms:W3CDTF">2015-03-17T04:16:15Z</dcterms:modified>
  <cp:category/>
  <cp:version/>
  <cp:contentType/>
  <cp:contentStatus/>
</cp:coreProperties>
</file>