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5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<sst xmlns="http://schemas.openxmlformats.org/spreadsheetml/2006/main" count="214" uniqueCount="149">
  <si>
    <t>Наименование параметра</t>
  </si>
  <si>
    <t>Единица измерения</t>
  </si>
  <si>
    <t>2.</t>
  </si>
  <si>
    <t>Дата начала отчетного периода</t>
  </si>
  <si>
    <t>3.</t>
  </si>
  <si>
    <t>Дата конца отчетного периода</t>
  </si>
  <si>
    <t>4.</t>
  </si>
  <si>
    <t>руб.</t>
  </si>
  <si>
    <t>5.</t>
  </si>
  <si>
    <t>Начислено за услуги (работы) по содержанию и текущему ремонту, в том числе:</t>
  </si>
  <si>
    <t>Получено денежных средств, в том числе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</si>
  <si>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</si>
  <si>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</si>
  <si>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</si>
  <si>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</si>
  <si>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</si>
  <si>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</si>
  <si>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</si>
  <si>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</si>
  <si>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</si>
  <si>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</si>
  <si>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</si>
  <si>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Вид коммунальной услуги</t>
  </si>
  <si>
    <t>Общий объем потребления</t>
  </si>
  <si>
    <t>Задолженность потребителей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</si>
  <si>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</si>
  <si>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</si>
  <si>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</si>
  <si>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</si>
  <si>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</si>
  <si>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</si>
  <si>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Переходящие остатки  денежных средств (на конец периода)</t>
  </si>
  <si>
    <t>Переплата  потребителями</t>
  </si>
  <si>
    <t xml:space="preserve">Задолженность потребителей </t>
  </si>
  <si>
    <t>Переходящие остатки денежных средств (на начало периода) в том числе</t>
  </si>
  <si>
    <t>*переплата   потребителями</t>
  </si>
  <si>
    <t>*задолженность потребителей</t>
  </si>
  <si>
    <t>Переходящие остатки денежных средств (на конец периода), в  том  числе</t>
  </si>
  <si>
    <t>Информация о предоставленных коммунальных услугах :</t>
  </si>
  <si>
    <t>Сумма пени и штрафов, уплаченные поставщику (поставщикам) коммунального ресурса</t>
  </si>
  <si>
    <t>Холодное   водоснабжение</t>
  </si>
  <si>
    <t>м3</t>
  </si>
  <si>
    <t>Оплачено потребителями,руб</t>
  </si>
  <si>
    <t>Задолженность потребителей,руб</t>
  </si>
  <si>
    <t>Начислено поставщиком (поставщиками) коммунального ресурса,руб</t>
  </si>
  <si>
    <t>Объем</t>
  </si>
  <si>
    <t>Стоимость работ,руб.</t>
  </si>
  <si>
    <t xml:space="preserve">Итого  выполнено  </t>
  </si>
  <si>
    <t>Выполненные работы  по содержанию  общего  имущества  в отчетном периоде  :</t>
  </si>
  <si>
    <t>Наименование работы (услуги)</t>
  </si>
  <si>
    <t>Периодичность  предоставления  работы  (услуги)</t>
  </si>
  <si>
    <t>Исполнитель работы  (услуги)</t>
  </si>
  <si>
    <t xml:space="preserve">1. </t>
  </si>
  <si>
    <t>Содержание  конструктивных  элементов  МКД</t>
  </si>
  <si>
    <t>6 раз в неделю</t>
  </si>
  <si>
    <t xml:space="preserve"> Содержание  систем  инженерно-технического обеспечения :</t>
  </si>
  <si>
    <t>2.1.</t>
  </si>
  <si>
    <t xml:space="preserve"> Содержание мусоропроводов и мусорокамер</t>
  </si>
  <si>
    <t>2.2.</t>
  </si>
  <si>
    <t xml:space="preserve"> Содержание систем вентиляции</t>
  </si>
  <si>
    <t>2.3.</t>
  </si>
  <si>
    <t>Содержание системы водоснабжения, водоотведения и отопления</t>
  </si>
  <si>
    <t>2.4.</t>
  </si>
  <si>
    <t xml:space="preserve">Содержание  системы  электроснабжения </t>
  </si>
  <si>
    <t>2.5.</t>
  </si>
  <si>
    <t xml:space="preserve"> Содержание  коллективных (общедомовых) приборов учета </t>
  </si>
  <si>
    <t>По графику</t>
  </si>
  <si>
    <t>2.6.</t>
  </si>
  <si>
    <t>Содержание лифта (лифтов), в  т.ч. ежегодное  техническое  освидетельствование</t>
  </si>
  <si>
    <t>Постоянно</t>
  </si>
  <si>
    <t>2.7.</t>
  </si>
  <si>
    <t xml:space="preserve"> Содержание  систем  внутридомового  газового  оборудования</t>
  </si>
  <si>
    <t>ООО"Газпром г.Ульяновск"</t>
  </si>
  <si>
    <t xml:space="preserve"> Содержание иного  общего  имущества  в МКД :</t>
  </si>
  <si>
    <t>3.1.</t>
  </si>
  <si>
    <t xml:space="preserve">Уборка  лестничных клеток </t>
  </si>
  <si>
    <t>3.2.</t>
  </si>
  <si>
    <t>3.3.</t>
  </si>
  <si>
    <t>3.4.</t>
  </si>
  <si>
    <t xml:space="preserve">Сбор  и  вывоз  твердых бытовых отходов </t>
  </si>
  <si>
    <t>Ежедневно</t>
  </si>
  <si>
    <t>ООО"Гран-При""</t>
  </si>
  <si>
    <t>3.5.</t>
  </si>
  <si>
    <t xml:space="preserve"> Организация   мест  накопления  и передача   ртутьсодержащих ламп  в специализированные  организации</t>
  </si>
  <si>
    <t>По мере накопления</t>
  </si>
  <si>
    <t>ООО" УК МегаЛинк"</t>
  </si>
  <si>
    <t>Дератизация и дезинсекция чердаков(техэтажей) и подвалов</t>
  </si>
  <si>
    <t>По необходимости</t>
  </si>
  <si>
    <t>ООО"Лесное озеро"</t>
  </si>
  <si>
    <t xml:space="preserve"> Осуществление аварийно-диспетчерского    обслуживания</t>
  </si>
  <si>
    <t>Круглосуточно</t>
  </si>
  <si>
    <t>Управление  многоквартирным  домом :</t>
  </si>
  <si>
    <t>5.1.</t>
  </si>
  <si>
    <t xml:space="preserve"> Содержание  паспортной    службы </t>
  </si>
  <si>
    <t>ООО"РИЦ"</t>
  </si>
  <si>
    <t>5.2.</t>
  </si>
  <si>
    <t>Итого  содержание   общего  имущества собственников</t>
  </si>
  <si>
    <t>Услуги Председателя Совета МКД (с учетом налога  НДФЛ )</t>
  </si>
  <si>
    <t xml:space="preserve">Председатель Совета МКД </t>
  </si>
  <si>
    <t>Оплачено поставщику (поставщикам) коммунального ресурса(руб)</t>
  </si>
  <si>
    <t>Задолженность перед поставщиком (поставщиками) коммунального ресурса,(руб.)</t>
  </si>
  <si>
    <t xml:space="preserve">Директор ООО " УК  МегаЛинк"                                                      А.Г.Николаев  </t>
  </si>
  <si>
    <t xml:space="preserve">Главный бухгалтер                                                                                  Л.Х.Коптяева    </t>
  </si>
  <si>
    <t>Начальник  ПТО                                                                                      Р.Ф.Спирина</t>
  </si>
  <si>
    <t>Ведущий экономист                                                                                Н.Е.Носкова</t>
  </si>
  <si>
    <t xml:space="preserve">ОТЧЕТ  </t>
  </si>
  <si>
    <t xml:space="preserve"> об  исполнении управляющей организацией ООО"УК МегаЛинк" договора управления</t>
  </si>
  <si>
    <t xml:space="preserve">                  многоквартирным   домом   по адресу: г. Ульяновск, улица   Димитрова,75  </t>
  </si>
  <si>
    <t>Общая  информация  о выполненных  работах (оказанных  услугах) по содержанию и текущему ремонту общего имущества в многоквартирном доме</t>
  </si>
  <si>
    <t>Выполненные работы по  текущему ремонту в отчетном периоде  :</t>
  </si>
  <si>
    <t>Исполнитель  работ  ООО"СтройИнвест"</t>
  </si>
  <si>
    <t>Выполненные  работы  за   счет   собранных  денежных средств  от  использования  общего  имущества  МКД  ( в т.ч. провайдеры  связи,реклама  в лифтах)</t>
  </si>
  <si>
    <t xml:space="preserve"> Переплата  потребителями </t>
  </si>
  <si>
    <t>01.01.2016г.</t>
  </si>
  <si>
    <t>31.12.2016г.</t>
  </si>
  <si>
    <t xml:space="preserve">Наименование работ </t>
  </si>
  <si>
    <t>Благоустройство   территории  МКД ( цветы)</t>
  </si>
  <si>
    <t>350 шт</t>
  </si>
  <si>
    <t xml:space="preserve"> Тек.ремонт  п/да  ( отделочные работы  на 7-м  этаже )</t>
  </si>
  <si>
    <t xml:space="preserve"> Тек.ремонт ( изготовление  узла  для монтажа балансировочного  клапана на обратке)</t>
  </si>
  <si>
    <t xml:space="preserve"> Тек.ремонт  п/да  ( отделочные работы  на 4-м  этаже )</t>
  </si>
  <si>
    <t xml:space="preserve"> Тек.ремонт  п/да  на 4-м этаже(электромонтажные работы)</t>
  </si>
  <si>
    <t xml:space="preserve"> Тек.ремонт п/да  на  7-м  этаже </t>
  </si>
  <si>
    <t xml:space="preserve"> Тек.ремонт  отмостки ,приямка,площадки  перед входом в п/д( бетонные работы)</t>
  </si>
  <si>
    <t xml:space="preserve"> -оплата услуг председателя совета дома</t>
  </si>
  <si>
    <t>д.80 ЦО- 1 шт</t>
  </si>
  <si>
    <t>413 м2</t>
  </si>
  <si>
    <t>7 светильников</t>
  </si>
  <si>
    <t>25 м2</t>
  </si>
  <si>
    <t>ООО"Технология Сервис"</t>
  </si>
  <si>
    <t>2016 г.</t>
  </si>
  <si>
    <t>Переходящие остатки (денежных средств (на начало периода)</t>
  </si>
  <si>
    <t>N п/п</t>
  </si>
  <si>
    <t xml:space="preserve"> -денежных средств от потребителей </t>
  </si>
  <si>
    <t xml:space="preserve"> -целевых взносов  от потребителей</t>
  </si>
  <si>
    <t>№ п/п</t>
  </si>
  <si>
    <t>2015год</t>
  </si>
  <si>
    <t>409 м2</t>
  </si>
  <si>
    <t>2.8.</t>
  </si>
  <si>
    <t xml:space="preserve"> Содержание   придомовой территории  ( в т.ч. уборка ручная  и механизированная, вывоз КГМ )</t>
  </si>
  <si>
    <t>Услуги управляющей организации по представлению интересов собственников (в т.ч. агентские, начисление и прием платежей, подготовка и доставка счетов, управление эксплуатацией МКД)</t>
  </si>
  <si>
    <t>Начислено потребителям,руб</t>
  </si>
  <si>
    <t>Значение</t>
  </si>
  <si>
    <t xml:space="preserve"> - содержание дома</t>
  </si>
  <si>
    <t xml:space="preserve"> -  текущий ремонт</t>
  </si>
  <si>
    <t xml:space="preserve"> -услуги управляющей организации по представлению интересов собственников (в т.ч. агентские, начисление и прием платежей, подготовка и доставка счетов, управление эксплуатацией МКД)</t>
  </si>
  <si>
    <t>ООО" УК МегаЛинк"                                                               ООО"РИЦ"</t>
  </si>
  <si>
    <t>ХВС</t>
  </si>
  <si>
    <t xml:space="preserve">ООО" УК МегаЛинк"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</si>
</sst>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&quot;.&quot;mm&quot;.&quot;yy"/>
    <numFmt numFmtId="173" formatCode="#,##0.00&quot; &quot;[$руб.-419];[Red]&quot;-&quot;#,##0.00&quot; &quot;[$руб.-419]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_-* #,##0.0_р_._-;\-* #,##0.0_р_._-;_-* &quot;-&quot;??_р_._-;_-@_-"/>
    <numFmt numFmtId="180" formatCode="_-* #,##0_р_._-;\-* #,##0_р_._-;_-* &quot;-&quot;??_р_._-;_-@_-"/>
    <numFmt numFmtId="181" formatCode="0.0"/>
    <numFmt numFmtId="182" formatCode="#,##0.00_р_."/>
  </numFmts>
  <fonts count="33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Arial"/>
      <family val="2"/>
    </font>
    <font>
      <sz val="11"/>
      <color indexed="9"/>
      <name val="Times New Roman"/>
      <family val="1"/>
    </font>
    <font>
      <sz val="10"/>
      <color indexed="9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0">
      <alignment horizontal="center"/>
      <protection/>
    </xf>
    <xf numFmtId="0" fontId="15" fillId="0" borderId="0">
      <alignment horizontal="center" textRotation="90"/>
      <protection/>
    </xf>
    <xf numFmtId="0" fontId="16" fillId="0" borderId="0">
      <alignment/>
      <protection/>
    </xf>
    <xf numFmtId="173" fontId="16" fillId="0" borderId="0">
      <alignment/>
      <protection/>
    </xf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4" borderId="7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169"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5" fillId="0" borderId="26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0" fontId="5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0" fontId="4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3" fillId="0" borderId="20" xfId="0" applyFont="1" applyBorder="1" applyAlignment="1">
      <alignment/>
    </xf>
    <xf numFmtId="16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26" xfId="0" applyFont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3" fillId="0" borderId="19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3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4" fillId="0" borderId="20" xfId="0" applyFont="1" applyBorder="1" applyAlignment="1">
      <alignment wrapText="1"/>
    </xf>
    <xf numFmtId="0" fontId="4" fillId="0" borderId="3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182" fontId="5" fillId="0" borderId="21" xfId="0" applyNumberFormat="1" applyFont="1" applyFill="1" applyBorder="1" applyAlignment="1">
      <alignment horizontal="center" vertical="center" wrapText="1"/>
    </xf>
    <xf numFmtId="182" fontId="5" fillId="0" borderId="20" xfId="0" applyNumberFormat="1" applyFont="1" applyFill="1" applyBorder="1" applyAlignment="1">
      <alignment horizontal="center" vertical="center" wrapText="1"/>
    </xf>
    <xf numFmtId="182" fontId="5" fillId="0" borderId="34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182" fontId="4" fillId="0" borderId="19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182" fontId="2" fillId="0" borderId="19" xfId="0" applyNumberFormat="1" applyFont="1" applyFill="1" applyBorder="1" applyAlignment="1">
      <alignment horizontal="center" vertical="center" wrapText="1"/>
    </xf>
    <xf numFmtId="182" fontId="5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4" fillId="0" borderId="3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78" fontId="4" fillId="0" borderId="36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182" fontId="0" fillId="0" borderId="0" xfId="0" applyNumberFormat="1" applyFill="1" applyAlignment="1">
      <alignment/>
    </xf>
    <xf numFmtId="0" fontId="10" fillId="0" borderId="0" xfId="0" applyFont="1" applyFill="1" applyAlignment="1">
      <alignment horizontal="right"/>
    </xf>
    <xf numFmtId="182" fontId="10" fillId="0" borderId="0" xfId="0" applyNumberFormat="1" applyFont="1" applyFill="1" applyAlignment="1">
      <alignment/>
    </xf>
    <xf numFmtId="182" fontId="1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82" fontId="5" fillId="0" borderId="10" xfId="0" applyNumberFormat="1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2" fillId="0" borderId="3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1">
      <selection activeCell="A1" sqref="A1:D1"/>
    </sheetView>
  </sheetViews>
  <sheetFormatPr defaultColWidth="9.00390625" defaultRowHeight="14.25"/>
  <cols>
    <col min="1" max="1" width="3.875" style="0" customWidth="1"/>
    <col min="2" max="2" width="39.125" style="0" customWidth="1"/>
    <col min="3" max="3" width="14.75390625" style="0" customWidth="1"/>
    <col min="4" max="4" width="20.125" style="0" customWidth="1"/>
    <col min="5" max="5" width="10.875" style="107" customWidth="1"/>
    <col min="6" max="6" width="9.00390625" style="107" customWidth="1"/>
    <col min="7" max="7" width="12.00390625" style="0" bestFit="1" customWidth="1"/>
  </cols>
  <sheetData>
    <row r="1" spans="1:4" ht="14.25">
      <c r="A1" s="151" t="s">
        <v>105</v>
      </c>
      <c r="B1" s="151"/>
      <c r="C1" s="151"/>
      <c r="D1" s="151"/>
    </row>
    <row r="2" spans="1:4" ht="14.25">
      <c r="A2" s="161" t="s">
        <v>106</v>
      </c>
      <c r="B2" s="161"/>
      <c r="C2" s="161"/>
      <c r="D2" s="161"/>
    </row>
    <row r="3" spans="1:4" ht="14.25">
      <c r="A3" s="17" t="s">
        <v>107</v>
      </c>
      <c r="B3" s="17"/>
      <c r="C3" s="17"/>
      <c r="D3" s="17"/>
    </row>
    <row r="4" spans="1:4" ht="15" thickBot="1">
      <c r="A4" s="2"/>
      <c r="B4" s="3"/>
      <c r="C4" s="3"/>
      <c r="D4" s="3"/>
    </row>
    <row r="5" spans="1:4" ht="26.25" thickBot="1">
      <c r="A5" s="9" t="s">
        <v>132</v>
      </c>
      <c r="B5" s="10" t="s">
        <v>0</v>
      </c>
      <c r="C5" s="10" t="s">
        <v>1</v>
      </c>
      <c r="D5" s="11" t="s">
        <v>142</v>
      </c>
    </row>
    <row r="6" spans="1:4" ht="18.75" customHeight="1" thickBot="1">
      <c r="A6" s="152" t="s">
        <v>3</v>
      </c>
      <c r="B6" s="153"/>
      <c r="C6" s="154"/>
      <c r="D6" s="5" t="s">
        <v>113</v>
      </c>
    </row>
    <row r="7" spans="1:4" ht="15" thickBot="1">
      <c r="A7" s="155" t="s">
        <v>5</v>
      </c>
      <c r="B7" s="156"/>
      <c r="C7" s="157"/>
      <c r="D7" s="8" t="s">
        <v>114</v>
      </c>
    </row>
    <row r="8" spans="1:7" ht="30.75" customHeight="1" thickBot="1">
      <c r="A8" s="164" t="s">
        <v>108</v>
      </c>
      <c r="B8" s="165"/>
      <c r="C8" s="165"/>
      <c r="D8" s="166"/>
      <c r="E8" s="108"/>
      <c r="F8" s="108"/>
      <c r="G8" s="18"/>
    </row>
    <row r="9" spans="1:7" ht="28.5" customHeight="1" thickBot="1">
      <c r="A9" s="12">
        <v>1</v>
      </c>
      <c r="B9" s="4" t="s">
        <v>131</v>
      </c>
      <c r="C9" s="5" t="s">
        <v>7</v>
      </c>
      <c r="D9" s="101">
        <v>0</v>
      </c>
      <c r="E9" s="108"/>
      <c r="F9" s="108"/>
      <c r="G9" s="114"/>
    </row>
    <row r="10" spans="1:9" ht="15" thickBot="1">
      <c r="A10" s="12">
        <f>A9+1</f>
        <v>2</v>
      </c>
      <c r="B10" s="4" t="s">
        <v>112</v>
      </c>
      <c r="C10" s="5" t="s">
        <v>7</v>
      </c>
      <c r="D10" s="101">
        <v>0</v>
      </c>
      <c r="E10" s="115" t="s">
        <v>136</v>
      </c>
      <c r="F10" s="108"/>
      <c r="G10" s="129"/>
      <c r="H10" s="128"/>
      <c r="I10" s="128"/>
    </row>
    <row r="11" spans="1:9" ht="15" thickBot="1">
      <c r="A11" s="12">
        <f aca="true" t="shared" si="0" ref="A11:A26">A10+1</f>
        <v>3</v>
      </c>
      <c r="B11" s="4" t="s">
        <v>24</v>
      </c>
      <c r="C11" s="5" t="s">
        <v>7</v>
      </c>
      <c r="D11" s="119">
        <v>421519.4</v>
      </c>
      <c r="E11" s="108">
        <v>421715.61</v>
      </c>
      <c r="F11" s="116">
        <f>D11-E11</f>
        <v>-196.20999999996275</v>
      </c>
      <c r="G11" s="129"/>
      <c r="H11" s="128"/>
      <c r="I11" s="128"/>
    </row>
    <row r="12" spans="1:9" ht="26.25" thickBot="1">
      <c r="A12" s="12">
        <f t="shared" si="0"/>
        <v>4</v>
      </c>
      <c r="B12" s="4" t="s">
        <v>9</v>
      </c>
      <c r="C12" s="5" t="s">
        <v>7</v>
      </c>
      <c r="D12" s="101">
        <f>SUM(D13:D16)</f>
        <v>1386598.2600000002</v>
      </c>
      <c r="E12" s="108"/>
      <c r="F12" s="108"/>
      <c r="G12" s="130">
        <f>D13+D14+D15+D16</f>
        <v>1386598.2600000002</v>
      </c>
      <c r="H12" s="128"/>
      <c r="I12" s="128"/>
    </row>
    <row r="13" spans="1:9" ht="15" thickBot="1">
      <c r="A13" s="12">
        <f t="shared" si="0"/>
        <v>5</v>
      </c>
      <c r="B13" s="123" t="s">
        <v>143</v>
      </c>
      <c r="C13" s="5" t="s">
        <v>7</v>
      </c>
      <c r="D13" s="101">
        <v>833874.27</v>
      </c>
      <c r="E13" s="108"/>
      <c r="F13" s="108"/>
      <c r="G13" s="129"/>
      <c r="H13" s="128"/>
      <c r="I13" s="128"/>
    </row>
    <row r="14" spans="1:9" ht="15" thickBot="1">
      <c r="A14" s="12">
        <f t="shared" si="0"/>
        <v>6</v>
      </c>
      <c r="B14" s="123" t="s">
        <v>144</v>
      </c>
      <c r="C14" s="5" t="s">
        <v>7</v>
      </c>
      <c r="D14" s="101">
        <v>302310.6</v>
      </c>
      <c r="E14" s="108"/>
      <c r="F14" s="108"/>
      <c r="G14" s="129"/>
      <c r="H14" s="128"/>
      <c r="I14" s="128"/>
    </row>
    <row r="15" spans="1:9" ht="51.75" thickBot="1">
      <c r="A15" s="12">
        <f t="shared" si="0"/>
        <v>7</v>
      </c>
      <c r="B15" s="51" t="s">
        <v>145</v>
      </c>
      <c r="C15" s="5" t="s">
        <v>7</v>
      </c>
      <c r="D15" s="101">
        <v>198516.79</v>
      </c>
      <c r="E15" s="108"/>
      <c r="F15" s="108"/>
      <c r="G15" s="129"/>
      <c r="H15" s="128"/>
      <c r="I15" s="128"/>
    </row>
    <row r="16" spans="1:9" ht="15" thickBot="1">
      <c r="A16" s="12">
        <f t="shared" si="0"/>
        <v>8</v>
      </c>
      <c r="B16" s="6" t="s">
        <v>124</v>
      </c>
      <c r="C16" s="5" t="s">
        <v>7</v>
      </c>
      <c r="D16" s="101">
        <v>51896.6</v>
      </c>
      <c r="E16" s="108"/>
      <c r="F16" s="108"/>
      <c r="G16" s="129"/>
      <c r="H16" s="128"/>
      <c r="I16" s="128"/>
    </row>
    <row r="17" spans="1:9" ht="17.25" customHeight="1" thickBot="1">
      <c r="A17" s="12">
        <f t="shared" si="0"/>
        <v>9</v>
      </c>
      <c r="B17" s="4" t="s">
        <v>10</v>
      </c>
      <c r="C17" s="5" t="s">
        <v>7</v>
      </c>
      <c r="D17" s="101">
        <f>SUM(D18:D22)</f>
        <v>1275730.6099999999</v>
      </c>
      <c r="E17" s="108"/>
      <c r="F17" s="108"/>
      <c r="G17" s="129"/>
      <c r="H17" s="128"/>
      <c r="I17" s="128"/>
    </row>
    <row r="18" spans="1:9" ht="15" thickBot="1">
      <c r="A18" s="12">
        <f t="shared" si="0"/>
        <v>10</v>
      </c>
      <c r="B18" s="4" t="s">
        <v>133</v>
      </c>
      <c r="C18" s="5" t="s">
        <v>7</v>
      </c>
      <c r="D18" s="101">
        <v>1270800.41</v>
      </c>
      <c r="E18" s="108"/>
      <c r="F18" s="108"/>
      <c r="G18" s="129"/>
      <c r="H18" s="128"/>
      <c r="I18" s="128"/>
    </row>
    <row r="19" spans="1:9" ht="15" thickBot="1">
      <c r="A19" s="12">
        <f t="shared" si="0"/>
        <v>11</v>
      </c>
      <c r="B19" s="13" t="s">
        <v>134</v>
      </c>
      <c r="C19" s="5" t="s">
        <v>7</v>
      </c>
      <c r="D19" s="101">
        <v>0</v>
      </c>
      <c r="E19" s="108"/>
      <c r="F19" s="108"/>
      <c r="G19" s="129"/>
      <c r="H19" s="128"/>
      <c r="I19" s="128"/>
    </row>
    <row r="20" spans="1:9" ht="15" thickBot="1">
      <c r="A20" s="12">
        <f t="shared" si="0"/>
        <v>12</v>
      </c>
      <c r="B20" s="6" t="s">
        <v>11</v>
      </c>
      <c r="C20" s="5" t="s">
        <v>7</v>
      </c>
      <c r="D20" s="101">
        <v>0</v>
      </c>
      <c r="E20" s="108"/>
      <c r="F20" s="108"/>
      <c r="G20" s="129"/>
      <c r="H20" s="128"/>
      <c r="I20" s="128"/>
    </row>
    <row r="21" spans="1:9" ht="26.25" thickBot="1">
      <c r="A21" s="12">
        <f t="shared" si="0"/>
        <v>13</v>
      </c>
      <c r="B21" s="6" t="s">
        <v>12</v>
      </c>
      <c r="C21" s="5" t="s">
        <v>7</v>
      </c>
      <c r="D21" s="101">
        <v>4930.2</v>
      </c>
      <c r="E21" s="108"/>
      <c r="F21" s="108"/>
      <c r="G21" s="129"/>
      <c r="H21" s="128"/>
      <c r="I21" s="128"/>
    </row>
    <row r="22" spans="1:9" ht="15" thickBot="1">
      <c r="A22" s="12">
        <f t="shared" si="0"/>
        <v>14</v>
      </c>
      <c r="B22" s="6" t="s">
        <v>13</v>
      </c>
      <c r="C22" s="5" t="s">
        <v>7</v>
      </c>
      <c r="D22" s="101">
        <v>0</v>
      </c>
      <c r="E22" s="108"/>
      <c r="F22" s="108"/>
      <c r="G22" s="129"/>
      <c r="H22" s="128"/>
      <c r="I22" s="128"/>
    </row>
    <row r="23" spans="1:9" ht="15" thickBot="1">
      <c r="A23" s="12">
        <f t="shared" si="0"/>
        <v>15</v>
      </c>
      <c r="B23" s="4" t="s">
        <v>14</v>
      </c>
      <c r="C23" s="5" t="s">
        <v>7</v>
      </c>
      <c r="D23" s="101">
        <f>D17+D9</f>
        <v>1275730.6099999999</v>
      </c>
      <c r="E23" s="108"/>
      <c r="F23" s="108"/>
      <c r="G23" s="129"/>
      <c r="H23" s="128"/>
      <c r="I23" s="128"/>
    </row>
    <row r="24" spans="1:9" ht="26.25" thickBot="1">
      <c r="A24" s="12">
        <f t="shared" si="0"/>
        <v>16</v>
      </c>
      <c r="B24" s="4" t="s">
        <v>31</v>
      </c>
      <c r="C24" s="5" t="s">
        <v>7</v>
      </c>
      <c r="D24" s="101">
        <v>0</v>
      </c>
      <c r="E24" s="108"/>
      <c r="F24" s="108"/>
      <c r="G24" s="129"/>
      <c r="H24" s="128"/>
      <c r="I24" s="128"/>
    </row>
    <row r="25" spans="1:9" ht="14.25" customHeight="1" thickBot="1">
      <c r="A25" s="12">
        <f t="shared" si="0"/>
        <v>17</v>
      </c>
      <c r="B25" s="4" t="s">
        <v>32</v>
      </c>
      <c r="C25" s="5" t="s">
        <v>7</v>
      </c>
      <c r="D25" s="101">
        <v>0</v>
      </c>
      <c r="E25" s="108"/>
      <c r="F25" s="108"/>
      <c r="G25" s="129"/>
      <c r="H25" s="128" t="s">
        <v>130</v>
      </c>
      <c r="I25" s="128"/>
    </row>
    <row r="26" spans="1:9" ht="15.75" thickBot="1">
      <c r="A26" s="12">
        <f t="shared" si="0"/>
        <v>18</v>
      </c>
      <c r="B26" s="7" t="s">
        <v>33</v>
      </c>
      <c r="C26" s="8" t="s">
        <v>7</v>
      </c>
      <c r="D26" s="120">
        <f>D11+D12-D18</f>
        <v>537317.2500000002</v>
      </c>
      <c r="E26" s="117">
        <v>537317.25</v>
      </c>
      <c r="F26" s="117">
        <f>D26-E26</f>
        <v>0</v>
      </c>
      <c r="G26" s="130">
        <f>D11+D12-D18</f>
        <v>537317.2500000002</v>
      </c>
      <c r="H26" s="128">
        <v>421715.61</v>
      </c>
      <c r="I26" s="128"/>
    </row>
    <row r="27" spans="1:9" ht="24" customHeight="1" thickBot="1">
      <c r="A27" s="158" t="s">
        <v>48</v>
      </c>
      <c r="B27" s="159"/>
      <c r="C27" s="159"/>
      <c r="D27" s="160"/>
      <c r="E27" s="108"/>
      <c r="F27" s="108"/>
      <c r="G27" s="129"/>
      <c r="H27" s="128"/>
      <c r="I27" s="128"/>
    </row>
    <row r="28" spans="1:9" ht="44.25" customHeight="1" thickBot="1">
      <c r="A28" s="24" t="s">
        <v>132</v>
      </c>
      <c r="B28" s="24" t="s">
        <v>49</v>
      </c>
      <c r="C28" s="24" t="s">
        <v>50</v>
      </c>
      <c r="D28" s="11" t="s">
        <v>51</v>
      </c>
      <c r="E28" s="118"/>
      <c r="F28" s="108"/>
      <c r="G28" s="129"/>
      <c r="H28" s="128"/>
      <c r="I28" s="128"/>
    </row>
    <row r="29" spans="1:9" ht="14.25">
      <c r="A29" s="25" t="s">
        <v>52</v>
      </c>
      <c r="B29" s="26" t="s">
        <v>53</v>
      </c>
      <c r="C29" s="27" t="s">
        <v>54</v>
      </c>
      <c r="D29" s="122" t="s">
        <v>129</v>
      </c>
      <c r="E29" s="112"/>
      <c r="G29" s="128"/>
      <c r="H29" s="128"/>
      <c r="I29" s="128"/>
    </row>
    <row r="30" spans="1:9" ht="14.25">
      <c r="A30" s="29" t="s">
        <v>2</v>
      </c>
      <c r="B30" s="30" t="s">
        <v>55</v>
      </c>
      <c r="C30" s="31"/>
      <c r="D30" s="32"/>
      <c r="E30" s="112"/>
      <c r="G30" s="128"/>
      <c r="H30" s="128"/>
      <c r="I30" s="128"/>
    </row>
    <row r="31" spans="1:9" ht="14.25">
      <c r="A31" s="33" t="s">
        <v>56</v>
      </c>
      <c r="B31" s="34" t="s">
        <v>57</v>
      </c>
      <c r="C31" s="35" t="s">
        <v>54</v>
      </c>
      <c r="D31" s="28" t="s">
        <v>129</v>
      </c>
      <c r="E31" s="112"/>
      <c r="G31" s="128"/>
      <c r="H31" s="128"/>
      <c r="I31" s="128"/>
    </row>
    <row r="32" spans="1:9" ht="14.25">
      <c r="A32" s="33" t="s">
        <v>58</v>
      </c>
      <c r="B32" s="34" t="s">
        <v>59</v>
      </c>
      <c r="C32" s="35" t="s">
        <v>54</v>
      </c>
      <c r="D32" s="28" t="s">
        <v>129</v>
      </c>
      <c r="E32" s="112"/>
      <c r="G32" s="128"/>
      <c r="H32" s="128"/>
      <c r="I32" s="128"/>
    </row>
    <row r="33" spans="1:9" ht="14.25">
      <c r="A33" s="33" t="s">
        <v>60</v>
      </c>
      <c r="B33" s="36" t="s">
        <v>61</v>
      </c>
      <c r="C33" s="35" t="s">
        <v>54</v>
      </c>
      <c r="D33" s="28" t="s">
        <v>129</v>
      </c>
      <c r="E33" s="112"/>
      <c r="G33" s="128"/>
      <c r="H33" s="128"/>
      <c r="I33" s="128"/>
    </row>
    <row r="34" spans="1:5" ht="14.25">
      <c r="A34" s="33" t="s">
        <v>62</v>
      </c>
      <c r="B34" s="37" t="s">
        <v>63</v>
      </c>
      <c r="C34" s="35" t="s">
        <v>54</v>
      </c>
      <c r="D34" s="28" t="s">
        <v>129</v>
      </c>
      <c r="E34" s="112"/>
    </row>
    <row r="35" spans="1:5" ht="25.5">
      <c r="A35" s="33" t="s">
        <v>64</v>
      </c>
      <c r="B35" s="81" t="s">
        <v>65</v>
      </c>
      <c r="C35" s="38" t="s">
        <v>66</v>
      </c>
      <c r="D35" s="28" t="s">
        <v>148</v>
      </c>
      <c r="E35" s="112"/>
    </row>
    <row r="36" spans="1:5" ht="27.75" customHeight="1">
      <c r="A36" s="33" t="s">
        <v>67</v>
      </c>
      <c r="B36" s="39" t="s">
        <v>68</v>
      </c>
      <c r="C36" s="40" t="s">
        <v>69</v>
      </c>
      <c r="D36" s="28" t="s">
        <v>129</v>
      </c>
      <c r="E36" s="112"/>
    </row>
    <row r="37" spans="1:5" ht="25.5">
      <c r="A37" s="33" t="s">
        <v>70</v>
      </c>
      <c r="B37" s="42" t="s">
        <v>71</v>
      </c>
      <c r="C37" s="38" t="s">
        <v>66</v>
      </c>
      <c r="D37" s="41" t="s">
        <v>72</v>
      </c>
      <c r="E37" s="112"/>
    </row>
    <row r="38" spans="1:5" ht="25.5">
      <c r="A38" s="33" t="s">
        <v>138</v>
      </c>
      <c r="B38" s="42" t="s">
        <v>71</v>
      </c>
      <c r="C38" s="38" t="s">
        <v>66</v>
      </c>
      <c r="D38" s="121" t="s">
        <v>72</v>
      </c>
      <c r="E38" s="112"/>
    </row>
    <row r="39" spans="1:5" ht="12.75" customHeight="1">
      <c r="A39" s="29" t="s">
        <v>4</v>
      </c>
      <c r="B39" s="43" t="s">
        <v>73</v>
      </c>
      <c r="C39" s="31"/>
      <c r="D39" s="32"/>
      <c r="E39" s="112"/>
    </row>
    <row r="40" spans="1:5" ht="14.25">
      <c r="A40" s="44" t="s">
        <v>74</v>
      </c>
      <c r="B40" s="34" t="s">
        <v>75</v>
      </c>
      <c r="C40" s="35" t="s">
        <v>54</v>
      </c>
      <c r="D40" s="28" t="s">
        <v>129</v>
      </c>
      <c r="E40" s="112"/>
    </row>
    <row r="41" spans="1:5" ht="27" customHeight="1">
      <c r="A41" s="44" t="s">
        <v>76</v>
      </c>
      <c r="B41" s="39" t="s">
        <v>139</v>
      </c>
      <c r="C41" s="35" t="s">
        <v>54</v>
      </c>
      <c r="D41" s="28" t="s">
        <v>129</v>
      </c>
      <c r="E41" s="112"/>
    </row>
    <row r="42" spans="1:5" ht="14.25">
      <c r="A42" s="45" t="s">
        <v>77</v>
      </c>
      <c r="B42" s="37" t="s">
        <v>79</v>
      </c>
      <c r="C42" s="46" t="s">
        <v>80</v>
      </c>
      <c r="D42" s="32" t="s">
        <v>81</v>
      </c>
      <c r="E42" s="112"/>
    </row>
    <row r="43" spans="1:5" ht="38.25">
      <c r="A43" s="45" t="s">
        <v>78</v>
      </c>
      <c r="B43" s="39" t="s">
        <v>83</v>
      </c>
      <c r="C43" s="47" t="s">
        <v>84</v>
      </c>
      <c r="D43" s="41" t="s">
        <v>85</v>
      </c>
      <c r="E43" s="112"/>
    </row>
    <row r="44" spans="1:5" ht="26.25" customHeight="1">
      <c r="A44" s="45" t="s">
        <v>82</v>
      </c>
      <c r="B44" s="79" t="s">
        <v>86</v>
      </c>
      <c r="C44" s="48" t="s">
        <v>87</v>
      </c>
      <c r="D44" s="41" t="s">
        <v>88</v>
      </c>
      <c r="E44" s="112"/>
    </row>
    <row r="45" spans="1:5" ht="25.5">
      <c r="A45" s="49" t="s">
        <v>6</v>
      </c>
      <c r="B45" s="80" t="s">
        <v>89</v>
      </c>
      <c r="C45" s="35" t="s">
        <v>90</v>
      </c>
      <c r="D45" s="28" t="s">
        <v>129</v>
      </c>
      <c r="E45" s="112"/>
    </row>
    <row r="46" spans="1:5" ht="14.25">
      <c r="A46" s="49" t="s">
        <v>8</v>
      </c>
      <c r="B46" s="43" t="s">
        <v>91</v>
      </c>
      <c r="C46" s="31"/>
      <c r="D46" s="32"/>
      <c r="E46" s="112"/>
    </row>
    <row r="47" spans="1:5" ht="14.25">
      <c r="A47" s="45" t="s">
        <v>92</v>
      </c>
      <c r="B47" s="50" t="s">
        <v>93</v>
      </c>
      <c r="C47" s="40" t="s">
        <v>69</v>
      </c>
      <c r="D47" s="32" t="s">
        <v>94</v>
      </c>
      <c r="E47" s="112"/>
    </row>
    <row r="48" spans="1:5" ht="51.75" thickBot="1">
      <c r="A48" s="52" t="s">
        <v>95</v>
      </c>
      <c r="B48" s="51" t="s">
        <v>140</v>
      </c>
      <c r="C48" s="53" t="s">
        <v>69</v>
      </c>
      <c r="D48" s="124" t="s">
        <v>146</v>
      </c>
      <c r="E48" s="112"/>
    </row>
    <row r="49" spans="1:5" ht="15" thickBot="1">
      <c r="A49" s="142" t="s">
        <v>96</v>
      </c>
      <c r="B49" s="143"/>
      <c r="C49" s="144"/>
      <c r="D49" s="54"/>
      <c r="E49" s="112"/>
    </row>
    <row r="50" spans="1:5" ht="26.25" thickBot="1">
      <c r="A50" s="58">
        <v>6</v>
      </c>
      <c r="B50" s="55" t="s">
        <v>97</v>
      </c>
      <c r="C50" s="56" t="s">
        <v>69</v>
      </c>
      <c r="D50" s="57" t="s">
        <v>98</v>
      </c>
      <c r="E50" s="112"/>
    </row>
    <row r="51" spans="1:4" ht="15" customHeight="1" thickBot="1">
      <c r="A51" s="167" t="s">
        <v>109</v>
      </c>
      <c r="B51" s="168"/>
      <c r="C51" s="168"/>
      <c r="D51" s="168"/>
    </row>
    <row r="52" spans="1:9" ht="32.25" customHeight="1" thickBot="1">
      <c r="A52" s="19" t="s">
        <v>135</v>
      </c>
      <c r="B52" s="20" t="s">
        <v>115</v>
      </c>
      <c r="C52" s="21" t="s">
        <v>45</v>
      </c>
      <c r="D52" s="104" t="s">
        <v>46</v>
      </c>
      <c r="E52" s="108"/>
      <c r="F52" s="108"/>
      <c r="G52" s="18"/>
      <c r="H52" s="18"/>
      <c r="I52" s="18"/>
    </row>
    <row r="53" spans="1:9" ht="21.75" customHeight="1">
      <c r="A53" s="23">
        <v>1</v>
      </c>
      <c r="B53" s="111" t="s">
        <v>118</v>
      </c>
      <c r="C53" s="110" t="s">
        <v>137</v>
      </c>
      <c r="D53" s="98">
        <f aca="true" t="shared" si="1" ref="D53:D58">G53*1000</f>
        <v>86465</v>
      </c>
      <c r="E53" s="108"/>
      <c r="F53" s="108"/>
      <c r="G53" s="108">
        <v>86.465</v>
      </c>
      <c r="H53" s="18"/>
      <c r="I53" s="18"/>
    </row>
    <row r="54" spans="1:9" ht="24" customHeight="1">
      <c r="A54" s="22">
        <v>2</v>
      </c>
      <c r="B54" s="111" t="s">
        <v>119</v>
      </c>
      <c r="C54" s="103" t="s">
        <v>125</v>
      </c>
      <c r="D54" s="99">
        <f t="shared" si="1"/>
        <v>21174</v>
      </c>
      <c r="E54" s="108"/>
      <c r="F54" s="108"/>
      <c r="G54" s="108">
        <v>21.174</v>
      </c>
      <c r="H54" s="18"/>
      <c r="I54" s="18"/>
    </row>
    <row r="55" spans="1:9" ht="19.5" customHeight="1">
      <c r="A55" s="22">
        <v>3</v>
      </c>
      <c r="B55" s="111" t="s">
        <v>120</v>
      </c>
      <c r="C55" s="103" t="s">
        <v>126</v>
      </c>
      <c r="D55" s="99">
        <f t="shared" si="1"/>
        <v>81504</v>
      </c>
      <c r="E55" s="108"/>
      <c r="F55" s="108"/>
      <c r="G55" s="108">
        <v>81.504</v>
      </c>
      <c r="H55" s="18"/>
      <c r="I55" s="18"/>
    </row>
    <row r="56" spans="1:9" ht="25.5">
      <c r="A56" s="22">
        <v>4</v>
      </c>
      <c r="B56" s="111" t="s">
        <v>121</v>
      </c>
      <c r="C56" s="103" t="s">
        <v>127</v>
      </c>
      <c r="D56" s="99">
        <f t="shared" si="1"/>
        <v>32113</v>
      </c>
      <c r="E56" s="108"/>
      <c r="F56" s="108"/>
      <c r="G56" s="108">
        <v>32.113</v>
      </c>
      <c r="H56" s="18"/>
      <c r="I56" s="18"/>
    </row>
    <row r="57" spans="1:9" ht="14.25">
      <c r="A57" s="22">
        <v>5</v>
      </c>
      <c r="B57" s="111" t="s">
        <v>122</v>
      </c>
      <c r="C57" s="103" t="s">
        <v>127</v>
      </c>
      <c r="D57" s="99">
        <f t="shared" si="1"/>
        <v>26765</v>
      </c>
      <c r="E57" s="108"/>
      <c r="F57" s="108"/>
      <c r="G57" s="108">
        <v>26.765</v>
      </c>
      <c r="H57" s="18"/>
      <c r="I57" s="18"/>
    </row>
    <row r="58" spans="1:9" ht="26.25" thickBot="1">
      <c r="A58" s="22">
        <v>6</v>
      </c>
      <c r="B58" s="111" t="s">
        <v>123</v>
      </c>
      <c r="C58" s="103" t="s">
        <v>128</v>
      </c>
      <c r="D58" s="100">
        <f t="shared" si="1"/>
        <v>28480</v>
      </c>
      <c r="E58" s="108"/>
      <c r="F58" s="108"/>
      <c r="G58" s="108">
        <v>28.48</v>
      </c>
      <c r="H58" s="18"/>
      <c r="I58" s="18"/>
    </row>
    <row r="59" spans="1:9" ht="15" thickBot="1">
      <c r="A59" s="162" t="s">
        <v>47</v>
      </c>
      <c r="B59" s="163"/>
      <c r="C59" s="60"/>
      <c r="D59" s="105">
        <f>SUM(D53:D58)</f>
        <v>276501</v>
      </c>
      <c r="E59" s="108"/>
      <c r="F59" s="108"/>
      <c r="G59" s="108"/>
      <c r="H59" s="18"/>
      <c r="I59" s="18"/>
    </row>
    <row r="60" spans="1:9" ht="15" customHeight="1" thickBot="1">
      <c r="A60" s="131" t="s">
        <v>110</v>
      </c>
      <c r="B60" s="132"/>
      <c r="C60" s="132"/>
      <c r="D60" s="133"/>
      <c r="E60" s="108"/>
      <c r="F60" s="108"/>
      <c r="G60" s="108"/>
      <c r="H60" s="18"/>
      <c r="I60" s="18"/>
    </row>
    <row r="61" spans="1:9" ht="15" customHeight="1" thickBot="1">
      <c r="A61" s="75"/>
      <c r="B61" s="76"/>
      <c r="C61" s="76"/>
      <c r="D61" s="77"/>
      <c r="E61" s="108"/>
      <c r="F61" s="108"/>
      <c r="G61" s="18"/>
      <c r="H61" s="18"/>
      <c r="I61" s="18"/>
    </row>
    <row r="62" spans="1:9" ht="27.75" customHeight="1" thickBot="1">
      <c r="A62" s="142" t="s">
        <v>111</v>
      </c>
      <c r="B62" s="143"/>
      <c r="C62" s="143"/>
      <c r="D62" s="144"/>
      <c r="E62" s="108"/>
      <c r="F62" s="108"/>
      <c r="G62" s="18"/>
      <c r="H62" s="18"/>
      <c r="I62" s="18"/>
    </row>
    <row r="63" spans="1:9" ht="15" customHeight="1" thickBot="1">
      <c r="A63" s="78">
        <v>1</v>
      </c>
      <c r="B63" s="82" t="s">
        <v>116</v>
      </c>
      <c r="C63" s="83" t="s">
        <v>117</v>
      </c>
      <c r="D63" s="102">
        <v>8248.02</v>
      </c>
      <c r="E63" s="108"/>
      <c r="F63" s="108"/>
      <c r="G63" s="18"/>
      <c r="H63" s="18"/>
      <c r="I63" s="18"/>
    </row>
    <row r="64" spans="1:9" ht="15" customHeight="1" thickBot="1">
      <c r="A64" s="78"/>
      <c r="B64" s="84"/>
      <c r="C64" s="85"/>
      <c r="D64" s="86"/>
      <c r="E64" s="108"/>
      <c r="F64" s="108"/>
      <c r="G64" s="18"/>
      <c r="H64" s="18"/>
      <c r="I64" s="18"/>
    </row>
    <row r="65" spans="1:4" ht="21" customHeight="1" thickBot="1">
      <c r="A65" s="134" t="s">
        <v>15</v>
      </c>
      <c r="B65" s="135"/>
      <c r="C65" s="135"/>
      <c r="D65" s="136"/>
    </row>
    <row r="66" spans="1:4" ht="15" thickBot="1">
      <c r="A66" s="23">
        <v>1</v>
      </c>
      <c r="B66" s="4" t="s">
        <v>16</v>
      </c>
      <c r="C66" s="5" t="s">
        <v>17</v>
      </c>
      <c r="D66" s="5">
        <v>0</v>
      </c>
    </row>
    <row r="67" spans="1:4" ht="15" thickBot="1">
      <c r="A67" s="22">
        <v>2</v>
      </c>
      <c r="B67" s="4" t="s">
        <v>18</v>
      </c>
      <c r="C67" s="5" t="s">
        <v>17</v>
      </c>
      <c r="D67" s="5">
        <v>0</v>
      </c>
    </row>
    <row r="68" spans="1:4" ht="26.25" thickBot="1">
      <c r="A68" s="22">
        <v>3</v>
      </c>
      <c r="B68" s="4" t="s">
        <v>19</v>
      </c>
      <c r="C68" s="5" t="s">
        <v>17</v>
      </c>
      <c r="D68" s="5">
        <v>0</v>
      </c>
    </row>
    <row r="69" spans="1:4" ht="24.75" customHeight="1" thickBot="1">
      <c r="A69" s="22">
        <v>4</v>
      </c>
      <c r="B69" s="4" t="s">
        <v>20</v>
      </c>
      <c r="C69" s="5" t="s">
        <v>7</v>
      </c>
      <c r="D69" s="5">
        <v>0</v>
      </c>
    </row>
    <row r="70" spans="1:4" ht="21" customHeight="1" thickBot="1">
      <c r="A70" s="137" t="s">
        <v>21</v>
      </c>
      <c r="B70" s="138"/>
      <c r="C70" s="138"/>
      <c r="D70" s="139"/>
    </row>
    <row r="71" spans="1:4" ht="26.25" thickBot="1">
      <c r="A71" s="23">
        <v>1</v>
      </c>
      <c r="B71" s="87" t="s">
        <v>34</v>
      </c>
      <c r="C71" s="90" t="s">
        <v>7</v>
      </c>
      <c r="D71" s="91">
        <v>97728.96</v>
      </c>
    </row>
    <row r="72" spans="1:4" ht="15" thickBot="1">
      <c r="A72" s="22">
        <v>2</v>
      </c>
      <c r="B72" s="87" t="s">
        <v>35</v>
      </c>
      <c r="C72" s="90" t="s">
        <v>7</v>
      </c>
      <c r="D72" s="92">
        <v>0</v>
      </c>
    </row>
    <row r="73" spans="1:4" ht="15" thickBot="1">
      <c r="A73" s="22">
        <v>3</v>
      </c>
      <c r="B73" s="88" t="s">
        <v>36</v>
      </c>
      <c r="C73" s="90" t="s">
        <v>7</v>
      </c>
      <c r="D73" s="92">
        <f>D71</f>
        <v>97728.96</v>
      </c>
    </row>
    <row r="74" spans="1:4" ht="26.25" thickBot="1">
      <c r="A74" s="22">
        <v>4</v>
      </c>
      <c r="B74" s="89" t="s">
        <v>37</v>
      </c>
      <c r="C74" s="90" t="s">
        <v>7</v>
      </c>
      <c r="D74" s="92">
        <f>D75+D76</f>
        <v>61314.78999999999</v>
      </c>
    </row>
    <row r="75" spans="1:4" ht="15" thickBot="1">
      <c r="A75" s="22">
        <v>5</v>
      </c>
      <c r="B75" s="15" t="s">
        <v>35</v>
      </c>
      <c r="C75" s="14" t="s">
        <v>7</v>
      </c>
      <c r="D75" s="61">
        <v>0</v>
      </c>
    </row>
    <row r="76" spans="1:4" ht="15" thickBot="1">
      <c r="A76" s="22">
        <v>6</v>
      </c>
      <c r="B76" s="16" t="s">
        <v>36</v>
      </c>
      <c r="C76" s="14" t="s">
        <v>7</v>
      </c>
      <c r="D76" s="61">
        <f>C83+D83</f>
        <v>61314.78999999999</v>
      </c>
    </row>
    <row r="77" spans="1:4" ht="21.75" customHeight="1" thickBot="1">
      <c r="A77" s="140" t="s">
        <v>38</v>
      </c>
      <c r="B77" s="141"/>
      <c r="C77" s="141"/>
      <c r="D77" s="141"/>
    </row>
    <row r="78" spans="1:4" ht="29.25" customHeight="1" thickBot="1">
      <c r="A78" s="24" t="s">
        <v>132</v>
      </c>
      <c r="B78" s="59" t="s">
        <v>22</v>
      </c>
      <c r="C78" s="24" t="s">
        <v>40</v>
      </c>
      <c r="D78" s="24" t="s">
        <v>30</v>
      </c>
    </row>
    <row r="79" spans="1:4" ht="15" thickBot="1">
      <c r="A79" s="93">
        <v>1</v>
      </c>
      <c r="B79" s="62" t="s">
        <v>1</v>
      </c>
      <c r="C79" s="67" t="s">
        <v>41</v>
      </c>
      <c r="D79" s="67" t="s">
        <v>41</v>
      </c>
    </row>
    <row r="80" spans="1:4" ht="17.25" customHeight="1" thickBot="1">
      <c r="A80" s="94">
        <v>2</v>
      </c>
      <c r="B80" s="63" t="s">
        <v>23</v>
      </c>
      <c r="C80" s="68">
        <v>1018.06</v>
      </c>
      <c r="D80" s="68">
        <v>1226.56</v>
      </c>
    </row>
    <row r="81" spans="1:4" ht="15.75" thickBot="1">
      <c r="A81" s="94">
        <v>3</v>
      </c>
      <c r="B81" s="62" t="s">
        <v>141</v>
      </c>
      <c r="C81" s="126">
        <v>28256.31</v>
      </c>
      <c r="D81" s="67">
        <v>21685.09</v>
      </c>
    </row>
    <row r="82" spans="1:4" ht="15.75" thickBot="1">
      <c r="A82" s="95">
        <v>4</v>
      </c>
      <c r="B82" s="64" t="s">
        <v>42</v>
      </c>
      <c r="C82" s="127">
        <v>49694.83</v>
      </c>
      <c r="D82" s="68">
        <v>36660.74</v>
      </c>
    </row>
    <row r="83" spans="1:4" ht="15.75" thickBot="1">
      <c r="A83" s="95">
        <v>5</v>
      </c>
      <c r="B83" s="63" t="s">
        <v>43</v>
      </c>
      <c r="C83" s="125">
        <v>28272.37</v>
      </c>
      <c r="D83" s="68">
        <v>33042.42</v>
      </c>
    </row>
    <row r="84" spans="1:9" ht="26.25" thickBot="1">
      <c r="A84" s="95">
        <v>6</v>
      </c>
      <c r="B84" s="65" t="s">
        <v>44</v>
      </c>
      <c r="C84" s="125">
        <f>C81+859.12</f>
        <v>29115.43</v>
      </c>
      <c r="D84" s="68">
        <v>21722.38</v>
      </c>
      <c r="F84" s="128"/>
      <c r="G84" s="128"/>
      <c r="H84" s="128"/>
      <c r="I84" s="128"/>
    </row>
    <row r="85" spans="1:9" ht="26.25" thickBot="1">
      <c r="A85" s="96">
        <v>7</v>
      </c>
      <c r="B85" s="66" t="s">
        <v>99</v>
      </c>
      <c r="C85" s="97">
        <v>29115.43</v>
      </c>
      <c r="D85" s="97">
        <v>21722.38</v>
      </c>
      <c r="F85" s="128"/>
      <c r="G85" s="128" t="s">
        <v>147</v>
      </c>
      <c r="H85" s="128"/>
      <c r="I85" s="128"/>
    </row>
    <row r="86" spans="1:9" ht="26.25" thickBot="1">
      <c r="A86" s="96">
        <v>8</v>
      </c>
      <c r="B86" s="66" t="s">
        <v>100</v>
      </c>
      <c r="C86" s="97">
        <f>C84-C85</f>
        <v>0</v>
      </c>
      <c r="D86" s="97">
        <f>D84-D85</f>
        <v>0</v>
      </c>
      <c r="F86" s="128"/>
      <c r="G86" s="128">
        <v>20972.04</v>
      </c>
      <c r="H86" s="128"/>
      <c r="I86" s="128"/>
    </row>
    <row r="87" spans="1:9" ht="26.25" thickBot="1">
      <c r="A87" s="12">
        <v>9</v>
      </c>
      <c r="B87" s="65" t="s">
        <v>39</v>
      </c>
      <c r="C87" s="106">
        <v>0</v>
      </c>
      <c r="D87" s="106">
        <v>0</v>
      </c>
      <c r="F87" s="128"/>
      <c r="G87" s="128"/>
      <c r="H87" s="128"/>
      <c r="I87" s="128"/>
    </row>
    <row r="88" spans="1:4" ht="19.5" customHeight="1" thickBot="1">
      <c r="A88" s="147" t="s">
        <v>25</v>
      </c>
      <c r="B88" s="148"/>
      <c r="C88" s="148"/>
      <c r="D88" s="148"/>
    </row>
    <row r="89" spans="1:4" ht="15" thickBot="1">
      <c r="A89" s="93">
        <v>1</v>
      </c>
      <c r="B89" s="4" t="s">
        <v>16</v>
      </c>
      <c r="C89" s="5" t="s">
        <v>17</v>
      </c>
      <c r="D89" s="5">
        <v>0</v>
      </c>
    </row>
    <row r="90" spans="1:4" ht="15" thickBot="1">
      <c r="A90" s="94">
        <v>2</v>
      </c>
      <c r="B90" s="4" t="s">
        <v>18</v>
      </c>
      <c r="C90" s="5" t="s">
        <v>17</v>
      </c>
      <c r="D90" s="5">
        <v>0</v>
      </c>
    </row>
    <row r="91" spans="1:4" ht="26.25" thickBot="1">
      <c r="A91" s="94">
        <v>3</v>
      </c>
      <c r="B91" s="4" t="s">
        <v>19</v>
      </c>
      <c r="C91" s="5" t="s">
        <v>17</v>
      </c>
      <c r="D91" s="5">
        <v>0</v>
      </c>
    </row>
    <row r="92" spans="1:4" ht="15" thickBot="1">
      <c r="A92" s="95">
        <v>4</v>
      </c>
      <c r="B92" s="4" t="s">
        <v>20</v>
      </c>
      <c r="C92" s="5" t="s">
        <v>7</v>
      </c>
      <c r="D92" s="5">
        <v>0</v>
      </c>
    </row>
    <row r="93" spans="1:7" ht="31.5" customHeight="1" thickBot="1">
      <c r="A93" s="146" t="s">
        <v>26</v>
      </c>
      <c r="B93" s="138"/>
      <c r="C93" s="138"/>
      <c r="D93" s="138"/>
      <c r="E93" s="113"/>
      <c r="F93" s="113"/>
      <c r="G93" s="1"/>
    </row>
    <row r="94" spans="1:7" ht="15" thickBot="1">
      <c r="A94" s="93">
        <v>1</v>
      </c>
      <c r="B94" s="4" t="s">
        <v>27</v>
      </c>
      <c r="C94" s="5" t="s">
        <v>17</v>
      </c>
      <c r="D94" s="5">
        <v>124</v>
      </c>
      <c r="E94" s="113"/>
      <c r="F94" s="113"/>
      <c r="G94" s="1"/>
    </row>
    <row r="95" spans="1:7" ht="15" thickBot="1">
      <c r="A95" s="94">
        <v>2</v>
      </c>
      <c r="B95" s="4" t="s">
        <v>28</v>
      </c>
      <c r="C95" s="5" t="s">
        <v>17</v>
      </c>
      <c r="D95" s="5">
        <v>12</v>
      </c>
      <c r="E95" s="113"/>
      <c r="F95" s="113"/>
      <c r="G95" s="1"/>
    </row>
    <row r="96" spans="1:7" ht="26.25" thickBot="1">
      <c r="A96" s="109">
        <v>3</v>
      </c>
      <c r="B96" s="4" t="s">
        <v>29</v>
      </c>
      <c r="C96" s="5" t="s">
        <v>7</v>
      </c>
      <c r="D96" s="5">
        <v>70000</v>
      </c>
      <c r="E96" s="113"/>
      <c r="F96" s="113"/>
      <c r="G96" s="1"/>
    </row>
    <row r="97" spans="1:7" ht="14.25">
      <c r="A97" s="2"/>
      <c r="B97" s="3"/>
      <c r="C97" s="3"/>
      <c r="D97" s="3"/>
      <c r="E97" s="113"/>
      <c r="F97" s="113"/>
      <c r="G97" s="1"/>
    </row>
    <row r="98" spans="1:7" ht="14.25">
      <c r="A98" s="69"/>
      <c r="B98" s="149" t="s">
        <v>101</v>
      </c>
      <c r="C98" s="149"/>
      <c r="D98" s="149"/>
      <c r="E98" s="70"/>
      <c r="F98" s="71"/>
      <c r="G98" s="71"/>
    </row>
    <row r="99" spans="1:7" ht="14.25">
      <c r="A99" s="150"/>
      <c r="B99" s="150"/>
      <c r="C99" s="150"/>
      <c r="D99" s="150"/>
      <c r="E99" s="70"/>
      <c r="F99" s="71"/>
      <c r="G99" s="71"/>
    </row>
    <row r="100" spans="1:7" ht="14.25">
      <c r="A100" s="72"/>
      <c r="B100" s="145" t="s">
        <v>102</v>
      </c>
      <c r="C100" s="145"/>
      <c r="D100" s="145"/>
      <c r="E100" s="70"/>
      <c r="F100" s="71"/>
      <c r="G100" s="71"/>
    </row>
    <row r="101" spans="1:7" ht="14.25">
      <c r="A101" s="72"/>
      <c r="B101" s="73"/>
      <c r="C101" s="73"/>
      <c r="D101" s="74"/>
      <c r="E101" s="70"/>
      <c r="F101" s="71"/>
      <c r="G101" s="71"/>
    </row>
    <row r="102" spans="1:7" ht="14.25">
      <c r="A102" s="72"/>
      <c r="B102" s="145" t="s">
        <v>103</v>
      </c>
      <c r="C102" s="145"/>
      <c r="D102" s="145"/>
      <c r="E102" s="145"/>
      <c r="F102" s="145"/>
      <c r="G102" s="145"/>
    </row>
    <row r="103" spans="1:7" ht="14.25">
      <c r="A103" s="72"/>
      <c r="B103" s="73"/>
      <c r="C103" s="73"/>
      <c r="D103" s="74"/>
      <c r="E103" s="70"/>
      <c r="F103" s="71"/>
      <c r="G103" s="71"/>
    </row>
    <row r="104" spans="1:7" ht="14.25">
      <c r="A104" s="72"/>
      <c r="B104" s="145" t="s">
        <v>104</v>
      </c>
      <c r="C104" s="145"/>
      <c r="D104" s="145"/>
      <c r="E104" s="145"/>
      <c r="F104" s="71"/>
      <c r="G104" s="71"/>
    </row>
    <row r="105" spans="1:7" ht="14.25">
      <c r="A105" s="1"/>
      <c r="B105" s="1"/>
      <c r="C105" s="1"/>
      <c r="D105" s="1"/>
      <c r="E105" s="113"/>
      <c r="F105" s="113"/>
      <c r="G105" s="1"/>
    </row>
    <row r="106" spans="1:7" ht="14.25">
      <c r="A106" s="1"/>
      <c r="B106" s="1"/>
      <c r="C106" s="1"/>
      <c r="D106" s="1"/>
      <c r="E106" s="113"/>
      <c r="F106" s="113"/>
      <c r="G106" s="1"/>
    </row>
  </sheetData>
  <sheetProtection/>
  <mergeCells count="21">
    <mergeCell ref="A49:C49"/>
    <mergeCell ref="A2:D2"/>
    <mergeCell ref="A59:B59"/>
    <mergeCell ref="A8:D8"/>
    <mergeCell ref="A51:D51"/>
    <mergeCell ref="A1:D1"/>
    <mergeCell ref="A6:C6"/>
    <mergeCell ref="A7:C7"/>
    <mergeCell ref="A27:D27"/>
    <mergeCell ref="B102:G102"/>
    <mergeCell ref="B104:E104"/>
    <mergeCell ref="A93:D93"/>
    <mergeCell ref="A88:D88"/>
    <mergeCell ref="B98:D98"/>
    <mergeCell ref="A99:D99"/>
    <mergeCell ref="B100:D100"/>
    <mergeCell ref="A60:D60"/>
    <mergeCell ref="A65:D65"/>
    <mergeCell ref="A70:D70"/>
    <mergeCell ref="A77:D77"/>
    <mergeCell ref="A62:D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work</cp:lastModifiedBy>
  <cp:lastPrinted>2017-03-29T06:36:08Z</cp:lastPrinted>
  <dcterms:created xsi:type="dcterms:W3CDTF">2015-12-14T08:44:04Z</dcterms:created>
  <dcterms:modified xsi:type="dcterms:W3CDTF">2017-04-10T05:03:21Z</dcterms:modified>
  <cp:category/>
  <cp:version/>
  <cp:contentType/>
  <cp:contentStatus/>
  <cp:revision>11</cp:revision>
</cp:coreProperties>
</file>