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520" activeTab="0"/>
  </bookViews>
  <sheets>
    <sheet name="Лист2" sheetId="1" r:id="rId1"/>
  </sheets>
  <definedNames>
    <definedName name="_xlnm.Print_Area" localSheetId="0">'Лист2'!$A$1:$E$103</definedName>
  </definedNames>
  <calcPr fullCalcOnLoad="1"/>
</workbook>
</file>

<file path=xl/sharedStrings.xml><?xml version="1.0" encoding="utf-8"?>
<sst xmlns="http://schemas.openxmlformats.org/spreadsheetml/2006/main" count="212" uniqueCount="148">
  <si>
    <t>Наименование параметра</t>
  </si>
  <si>
    <t>N пп</t>
  </si>
  <si>
    <t>Единица измерения</t>
  </si>
  <si>
    <t>2.</t>
  </si>
  <si>
    <t>Дата начала отчетного периода</t>
  </si>
  <si>
    <t>3.</t>
  </si>
  <si>
    <t>Дата конца отчетного периода</t>
  </si>
  <si>
    <t>4.</t>
  </si>
  <si>
    <t>руб.</t>
  </si>
  <si>
    <t>5.</t>
  </si>
  <si>
    <t>Начислено за услуги (работы) по содержанию и текущему ремонту, в том числе:</t>
  </si>
  <si>
    <t>Получено денежных средств, в том числе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</si>
  <si>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</si>
  <si>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</si>
  <si>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</si>
  <si>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</si>
  <si>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</si>
  <si>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</si>
  <si>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</si>
  <si>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</si>
  <si>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</si>
  <si>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</si>
  <si>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</si>
  <si>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Вид коммунальной услуги</t>
  </si>
  <si>
    <t>Общий объем потребления</t>
  </si>
  <si>
    <t>Задолженность потребителей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</si>
  <si>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</si>
  <si>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</si>
  <si>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</si>
  <si>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</si>
  <si>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</si>
  <si>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</si>
  <si>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Переходящие остатки  денежных средств (на конец периода)</t>
  </si>
  <si>
    <t>Переплата  потребителями</t>
  </si>
  <si>
    <t xml:space="preserve">Задолженность потребителей </t>
  </si>
  <si>
    <t>Переходящие остатки денежных средств (на начало периода) в том числе</t>
  </si>
  <si>
    <t>*переплата   потребителями</t>
  </si>
  <si>
    <t>*задолженность потребителей</t>
  </si>
  <si>
    <t>Переходящие остатки денежных средств (на конец периода), в  том  числе</t>
  </si>
  <si>
    <t>Информация о предоставленных коммунальных услугах :</t>
  </si>
  <si>
    <t>Сумма пени и штрафов, уплаченные поставщику (поставщикам) коммунального ресурса</t>
  </si>
  <si>
    <t>Холодное   водоснабжение</t>
  </si>
  <si>
    <t>м3</t>
  </si>
  <si>
    <t>Начислено потребителям.руб</t>
  </si>
  <si>
    <t>Оплачено потребителями,руб</t>
  </si>
  <si>
    <t>Задолженность потребителей,руб</t>
  </si>
  <si>
    <t>Начислено поставщиком (поставщиками) коммунального ресурса,руб</t>
  </si>
  <si>
    <t>№п/п</t>
  </si>
  <si>
    <t>Объем</t>
  </si>
  <si>
    <t>Стоимость работ,руб.</t>
  </si>
  <si>
    <t xml:space="preserve">Итого  выполнено  </t>
  </si>
  <si>
    <t>Выполненные работы  по содержанию  общего  имущества  в отчетном периоде  :</t>
  </si>
  <si>
    <t>Наименование работы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</si>
  <si>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</si>
  <si>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</si>
  <si>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</si>
  <si>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</si>
  <si>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6 раз в неделю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</si>
  <si>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</si>
  <si>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</si>
  <si>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</si>
  <si>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</si>
  <si>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</si>
  <si>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</si>
  <si>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</si>
  <si>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</si>
  <si>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</si>
  <si>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</si>
  <si>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</si>
  <si>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</si>
  <si>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</si>
  <si>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По графику</t>
  </si>
  <si>
    <t>2.7.</t>
  </si>
  <si>
    <t xml:space="preserve"> Содержание  коллективных (общедомовых) приборов учета </t>
  </si>
  <si>
    <t>Постоянно</t>
  </si>
  <si>
    <t>2.8.</t>
  </si>
  <si>
    <t>Содержание лифта (лифтов), в  т.ч. ежегодное  техническое  освидетельствование</t>
  </si>
  <si>
    <t>Круглосуточно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</si>
  <si>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</si>
  <si>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</si>
  <si>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</si>
  <si>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</si>
  <si>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</si>
  <si>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</si>
  <si>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</si>
  <si>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Ежедневно</t>
  </si>
  <si>
    <t>ООО"Гран-При""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</si>
  <si>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</si>
  <si>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</si>
  <si>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По мере накопления</t>
  </si>
  <si>
    <t>ООО" УК  МегаЛинк"</t>
  </si>
  <si>
    <t>3.5.</t>
  </si>
  <si>
    <t>Дератизация и дезинсекция чердаков(техэтажей) и подвалов</t>
  </si>
  <si>
    <t>По необходимости</t>
  </si>
  <si>
    <t>ООО"Лесное озеро"</t>
  </si>
  <si>
    <t xml:space="preserve"> Осуществление аварийно-диспетчерского    обслуживания</t>
  </si>
  <si>
    <t>Управление  многоквартирным  домом :</t>
  </si>
  <si>
    <t>5.1.</t>
  </si>
  <si>
    <t xml:space="preserve"> Содержание  паспортной    службы </t>
  </si>
  <si>
    <t>ООО"РИЦ"</t>
  </si>
  <si>
    <t>5.3.</t>
  </si>
  <si>
    <t>Услуги Председателя Совета МКД (с учетом налога  НДФЛ )</t>
  </si>
  <si>
    <t xml:space="preserve">Председатель Совета МКД </t>
  </si>
  <si>
    <t>Итого  содержание   общего  имущества собственников</t>
  </si>
  <si>
    <t>Оплачено поставщику (поставщикам) коммунального ресурса(руб)</t>
  </si>
  <si>
    <t>Задолженность перед поставщиком (поставщиками) коммунального ресурса,(руб.)</t>
  </si>
  <si>
    <t xml:space="preserve">ОТЧЕТ  </t>
  </si>
  <si>
    <t xml:space="preserve"> об  исполнении управляющей организацией ООО"УК МегаЛинк" договора управления</t>
  </si>
  <si>
    <t>многоквартирным    домом  по адресу: г. Ульяновск,  бульвар  Пензенский,8 А</t>
  </si>
  <si>
    <t>Общая  информация  о выполненных  работах (оказанных  услугах) по содержанию и текущему ремонту общего имущества в многоквартирном доме</t>
  </si>
  <si>
    <t xml:space="preserve">Переплата  потребителями </t>
  </si>
  <si>
    <t>Исполнитель  работ  ООО"СтройИнвест"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</si>
  <si>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</si>
  <si>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</si>
  <si>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  Н.Е.Носкова</t>
  </si>
  <si>
    <t xml:space="preserve">Директор ООО " УК  МегаЛинк"                                                          А.Г.Николаев  </t>
  </si>
  <si>
    <t>01.01.2016г.</t>
  </si>
  <si>
    <t>31.12.2016г.</t>
  </si>
  <si>
    <t xml:space="preserve">Наименование работ </t>
  </si>
  <si>
    <t xml:space="preserve"> Тек.ремонт системы ЦО, теплоизоляции  труб  в подвале </t>
  </si>
  <si>
    <t>Тек.ремонт запорной арматуры(замена)  на ситеме ЦО</t>
  </si>
  <si>
    <t>Восстановительный ремонт  после пожара  в п/де №1</t>
  </si>
  <si>
    <t>Тек.ремонт межпанельных швов</t>
  </si>
  <si>
    <t>Тек.ремонт  кровли ( кв. 107)</t>
  </si>
  <si>
    <t xml:space="preserve"> Тек.ремонт системы Цо,ХВС, в техподвале </t>
  </si>
  <si>
    <t xml:space="preserve"> Тек.ремонт  парапетной  плиты  п/да №3  с устройством  ограждения  на крыше </t>
  </si>
  <si>
    <t>83 м2</t>
  </si>
  <si>
    <t>д.50-1 шт,д.32-1шт</t>
  </si>
  <si>
    <t>д.57-18мп, д.89-25мп</t>
  </si>
  <si>
    <t>172,5 мп(торец п.1) + 55,4мп(кв.29)</t>
  </si>
  <si>
    <t>4 м2</t>
  </si>
  <si>
    <t>зап.арм-д.15-4шт,д.40-2шт,затвор д.50-1 шт,труба м/пл-30мп</t>
  </si>
  <si>
    <t>затвор д.50-2шт</t>
  </si>
  <si>
    <t>ООО"Технология Сервис"</t>
  </si>
  <si>
    <t xml:space="preserve"> -денежных средств от потребителей </t>
  </si>
  <si>
    <t xml:space="preserve"> - целевых взносов  от потребителей</t>
  </si>
  <si>
    <t>№ п/п</t>
  </si>
  <si>
    <t>Переходящие остатки( денежных средств (на начало периода)</t>
  </si>
  <si>
    <t>Услуги управляющей организации по представлению интересов собственников (в т.ч. агентские, начисление и прием платежей, подготовка и доставка счетов, управление эксплуатацией МКД)</t>
  </si>
  <si>
    <t>Значение</t>
  </si>
  <si>
    <t>ООО" УК МегаЛинк" /ООО"РИЦ"</t>
  </si>
  <si>
    <t xml:space="preserve"> -услуги управляющей организации по представлению интересов собственников  (в т.ч. агентские,  начисление и прием платежей , подготовка  и доставка счетов,управление  эксплуатацией  МКД)</t>
  </si>
  <si>
    <t xml:space="preserve"> -содержание дома</t>
  </si>
  <si>
    <t xml:space="preserve"> -текущий ремонт</t>
  </si>
  <si>
    <t xml:space="preserve"> -услуги Председателя Совета МКД (с учетом налогов НДФЛ)</t>
  </si>
  <si>
    <t>ХВС</t>
  </si>
  <si>
    <t xml:space="preserve">ВО </t>
  </si>
  <si>
    <t xml:space="preserve">ООО" УК МегаЛинк"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</si>
</sst>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&quot;.&quot;mm&quot;.&quot;yy"/>
    <numFmt numFmtId="173" formatCode="#,##0.00&quot; &quot;[$руб.-419];[Red]&quot;-&quot;#,##0.00&quot; &quot;[$руб.-419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р_._-;\-* #,##0.0_р_._-;_-* &quot;-&quot;??_р_._-;_-@_-"/>
    <numFmt numFmtId="180" formatCode="_-* #,##0_р_._-;\-* #,##0_р_._-;_-* &quot;-&quot;??_р_._-;_-@_-"/>
    <numFmt numFmtId="181" formatCode="#,##0.00_р_."/>
    <numFmt numFmtId="182" formatCode="#,##0.00_ ;\-#,##0.00\ "/>
  </numFmts>
  <fonts count="31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>
      <alignment horizontal="center"/>
      <protection/>
    </xf>
    <xf numFmtId="0" fontId="13" fillId="0" borderId="0">
      <alignment horizontal="center" textRotation="90"/>
      <protection/>
    </xf>
    <xf numFmtId="0" fontId="14" fillId="0" borderId="0">
      <alignment/>
      <protection/>
    </xf>
    <xf numFmtId="173" fontId="14" fillId="0" borderId="0">
      <alignment/>
      <protection/>
    </xf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8" fontId="3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16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4" fillId="0" borderId="27" xfId="0" applyFont="1" applyFill="1" applyBorder="1" applyAlignment="1">
      <alignment/>
    </xf>
    <xf numFmtId="0" fontId="4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 wrapText="1"/>
    </xf>
    <xf numFmtId="0" fontId="3" fillId="0" borderId="27" xfId="0" applyFont="1" applyBorder="1" applyAlignment="1">
      <alignment/>
    </xf>
    <xf numFmtId="0" fontId="4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wrapText="1"/>
    </xf>
    <xf numFmtId="0" fontId="2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8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181" fontId="5" fillId="0" borderId="32" xfId="0" applyNumberFormat="1" applyFont="1" applyFill="1" applyBorder="1" applyAlignment="1">
      <alignment horizontal="center" vertical="center" wrapText="1"/>
    </xf>
    <xf numFmtId="181" fontId="2" fillId="0" borderId="21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2" fontId="5" fillId="0" borderId="48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182" fontId="5" fillId="0" borderId="11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11" fillId="0" borderId="0" xfId="0" applyFont="1" applyFill="1" applyAlignment="1">
      <alignment/>
    </xf>
    <xf numFmtId="18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82" fontId="1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5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6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SheetLayoutView="100" zoomScalePageLayoutView="0" workbookViewId="0" topLeftCell="A1">
      <selection activeCell="A2" sqref="A2:D2"/>
    </sheetView>
  </sheetViews>
  <sheetFormatPr defaultColWidth="9.00390625" defaultRowHeight="14.25"/>
  <cols>
    <col min="1" max="1" width="3.75390625" style="0" customWidth="1"/>
    <col min="2" max="2" width="40.75390625" style="0" customWidth="1"/>
    <col min="3" max="3" width="13.25390625" style="0" customWidth="1"/>
    <col min="4" max="4" width="24.25390625" style="0" customWidth="1"/>
    <col min="5" max="5" width="9.125" style="0" bestFit="1" customWidth="1"/>
    <col min="6" max="6" width="13.25390625" style="0" bestFit="1" customWidth="1"/>
  </cols>
  <sheetData>
    <row r="1" spans="1:4" ht="14.25">
      <c r="A1" s="156" t="s">
        <v>106</v>
      </c>
      <c r="B1" s="156"/>
      <c r="C1" s="156"/>
      <c r="D1" s="156"/>
    </row>
    <row r="2" spans="1:4" ht="14.25">
      <c r="A2" s="128" t="s">
        <v>107</v>
      </c>
      <c r="B2" s="128"/>
      <c r="C2" s="128"/>
      <c r="D2" s="128"/>
    </row>
    <row r="3" spans="1:4" ht="14.25">
      <c r="A3" s="122" t="s">
        <v>108</v>
      </c>
      <c r="B3" s="122"/>
      <c r="C3" s="122"/>
      <c r="D3" s="122"/>
    </row>
    <row r="4" spans="1:4" ht="11.25" customHeight="1" thickBot="1">
      <c r="A4" s="1"/>
      <c r="B4" s="2"/>
      <c r="C4" s="2"/>
      <c r="D4" s="2"/>
    </row>
    <row r="5" spans="1:4" ht="26.25" thickBot="1">
      <c r="A5" s="11" t="s">
        <v>136</v>
      </c>
      <c r="B5" s="12" t="s">
        <v>0</v>
      </c>
      <c r="C5" s="12" t="s">
        <v>2</v>
      </c>
      <c r="D5" s="13" t="s">
        <v>139</v>
      </c>
    </row>
    <row r="6" spans="1:4" ht="19.5" customHeight="1" thickBot="1">
      <c r="A6" s="157" t="s">
        <v>4</v>
      </c>
      <c r="B6" s="158"/>
      <c r="C6" s="123"/>
      <c r="D6" s="5" t="s">
        <v>116</v>
      </c>
    </row>
    <row r="7" spans="1:4" ht="15" thickBot="1">
      <c r="A7" s="124" t="s">
        <v>6</v>
      </c>
      <c r="B7" s="125"/>
      <c r="C7" s="126"/>
      <c r="D7" s="10" t="s">
        <v>117</v>
      </c>
    </row>
    <row r="8" spans="1:8" ht="33.75" customHeight="1" thickBot="1">
      <c r="A8" s="129" t="s">
        <v>109</v>
      </c>
      <c r="B8" s="130"/>
      <c r="C8" s="130"/>
      <c r="D8" s="131"/>
      <c r="E8" s="111"/>
      <c r="F8" s="111"/>
      <c r="G8" s="111"/>
      <c r="H8" s="111"/>
    </row>
    <row r="9" spans="1:13" ht="30.75" customHeight="1" thickBot="1">
      <c r="A9" s="14">
        <v>1</v>
      </c>
      <c r="B9" s="4" t="s">
        <v>137</v>
      </c>
      <c r="C9" s="5" t="s">
        <v>8</v>
      </c>
      <c r="D9" s="104">
        <v>0</v>
      </c>
      <c r="E9" s="116"/>
      <c r="F9" s="116"/>
      <c r="G9" s="116"/>
      <c r="H9" s="116"/>
      <c r="I9" s="117"/>
      <c r="J9" s="117"/>
      <c r="K9" s="117"/>
      <c r="L9" s="117"/>
      <c r="M9" s="117"/>
    </row>
    <row r="10" spans="1:13" ht="15" thickBot="1">
      <c r="A10" s="14">
        <f>A9+1</f>
        <v>2</v>
      </c>
      <c r="B10" s="4" t="s">
        <v>110</v>
      </c>
      <c r="C10" s="5" t="s">
        <v>8</v>
      </c>
      <c r="D10" s="104">
        <v>0</v>
      </c>
      <c r="E10" s="116">
        <v>2016</v>
      </c>
      <c r="F10" s="116"/>
      <c r="G10" s="116"/>
      <c r="H10" s="116"/>
      <c r="I10" s="117"/>
      <c r="J10" s="117"/>
      <c r="K10" s="117"/>
      <c r="L10" s="117"/>
      <c r="M10" s="117"/>
    </row>
    <row r="11" spans="1:13" ht="15" thickBot="1">
      <c r="A11" s="14">
        <f aca="true" t="shared" si="0" ref="A11:A26">A10+1</f>
        <v>3</v>
      </c>
      <c r="B11" s="4" t="s">
        <v>25</v>
      </c>
      <c r="C11" s="5" t="s">
        <v>8</v>
      </c>
      <c r="D11" s="112">
        <v>204089.88</v>
      </c>
      <c r="E11" s="116">
        <v>204089.88</v>
      </c>
      <c r="F11" s="118">
        <f>E11-D11</f>
        <v>0</v>
      </c>
      <c r="G11" s="116"/>
      <c r="H11" s="116"/>
      <c r="I11" s="117"/>
      <c r="J11" s="117"/>
      <c r="K11" s="117"/>
      <c r="L11" s="117"/>
      <c r="M11" s="117"/>
    </row>
    <row r="12" spans="1:13" ht="27" customHeight="1" thickBot="1">
      <c r="A12" s="14">
        <f t="shared" si="0"/>
        <v>4</v>
      </c>
      <c r="B12" s="4" t="s">
        <v>10</v>
      </c>
      <c r="C12" s="5" t="s">
        <v>8</v>
      </c>
      <c r="D12" s="104">
        <f>SUM(D13:D16)</f>
        <v>1919708.0999999999</v>
      </c>
      <c r="E12" s="116"/>
      <c r="F12" s="118">
        <f>D13+D14+D15+D16</f>
        <v>1919708.0999999999</v>
      </c>
      <c r="G12" s="116"/>
      <c r="H12" s="116"/>
      <c r="I12" s="117"/>
      <c r="J12" s="117"/>
      <c r="K12" s="117"/>
      <c r="L12" s="117"/>
      <c r="M12" s="117"/>
    </row>
    <row r="13" spans="1:13" ht="15" thickBot="1">
      <c r="A13" s="14">
        <f t="shared" si="0"/>
        <v>5</v>
      </c>
      <c r="B13" s="113" t="s">
        <v>142</v>
      </c>
      <c r="C13" s="5" t="s">
        <v>8</v>
      </c>
      <c r="D13" s="104">
        <v>1173153.92</v>
      </c>
      <c r="E13" s="116"/>
      <c r="F13" s="116"/>
      <c r="G13" s="116"/>
      <c r="H13" s="116"/>
      <c r="I13" s="117"/>
      <c r="J13" s="117"/>
      <c r="K13" s="117"/>
      <c r="L13" s="117"/>
      <c r="M13" s="117"/>
    </row>
    <row r="14" spans="1:13" ht="15" thickBot="1">
      <c r="A14" s="14">
        <f t="shared" si="0"/>
        <v>6</v>
      </c>
      <c r="B14" s="113" t="s">
        <v>143</v>
      </c>
      <c r="C14" s="5" t="s">
        <v>8</v>
      </c>
      <c r="D14" s="104">
        <v>402736.64</v>
      </c>
      <c r="E14" s="116"/>
      <c r="F14" s="116"/>
      <c r="G14" s="116"/>
      <c r="H14" s="116"/>
      <c r="I14" s="117"/>
      <c r="J14" s="117"/>
      <c r="K14" s="117"/>
      <c r="L14" s="117"/>
      <c r="M14" s="117"/>
    </row>
    <row r="15" spans="1:13" ht="51.75" thickBot="1">
      <c r="A15" s="14">
        <f t="shared" si="0"/>
        <v>7</v>
      </c>
      <c r="B15" s="113" t="s">
        <v>141</v>
      </c>
      <c r="C15" s="5" t="s">
        <v>8</v>
      </c>
      <c r="D15" s="104">
        <v>284153.15</v>
      </c>
      <c r="E15" s="116"/>
      <c r="F15" s="116"/>
      <c r="G15" s="116"/>
      <c r="H15" s="116"/>
      <c r="I15" s="117"/>
      <c r="J15" s="117"/>
      <c r="K15" s="117"/>
      <c r="L15" s="117"/>
      <c r="M15" s="117"/>
    </row>
    <row r="16" spans="1:13" ht="28.5" customHeight="1" thickBot="1">
      <c r="A16" s="14">
        <f t="shared" si="0"/>
        <v>8</v>
      </c>
      <c r="B16" s="114" t="s">
        <v>144</v>
      </c>
      <c r="C16" s="5" t="s">
        <v>8</v>
      </c>
      <c r="D16" s="104">
        <v>59664.39</v>
      </c>
      <c r="E16" s="116"/>
      <c r="F16" s="116"/>
      <c r="G16" s="116"/>
      <c r="H16" s="116"/>
      <c r="I16" s="117"/>
      <c r="J16" s="117"/>
      <c r="K16" s="117"/>
      <c r="L16" s="117"/>
      <c r="M16" s="117"/>
    </row>
    <row r="17" spans="1:13" ht="15" thickBot="1">
      <c r="A17" s="14">
        <f t="shared" si="0"/>
        <v>9</v>
      </c>
      <c r="B17" s="4" t="s">
        <v>11</v>
      </c>
      <c r="C17" s="5" t="s">
        <v>8</v>
      </c>
      <c r="D17" s="104">
        <f>SUM(D18:D22)</f>
        <v>1901200.78</v>
      </c>
      <c r="E17" s="116"/>
      <c r="F17" s="116"/>
      <c r="G17" s="116"/>
      <c r="H17" s="116"/>
      <c r="I17" s="117"/>
      <c r="J17" s="117"/>
      <c r="K17" s="117"/>
      <c r="L17" s="117"/>
      <c r="M17" s="117"/>
    </row>
    <row r="18" spans="1:13" ht="15" thickBot="1">
      <c r="A18" s="14">
        <f t="shared" si="0"/>
        <v>10</v>
      </c>
      <c r="B18" s="4" t="s">
        <v>134</v>
      </c>
      <c r="C18" s="5" t="s">
        <v>8</v>
      </c>
      <c r="D18" s="104">
        <f>1879832.68+2122.5</f>
        <v>1881955.18</v>
      </c>
      <c r="E18" s="116"/>
      <c r="F18" s="116"/>
      <c r="G18" s="116"/>
      <c r="H18" s="116"/>
      <c r="I18" s="117"/>
      <c r="J18" s="117"/>
      <c r="K18" s="117"/>
      <c r="L18" s="117"/>
      <c r="M18" s="117"/>
    </row>
    <row r="19" spans="1:13" ht="15" thickBot="1">
      <c r="A19" s="14">
        <f t="shared" si="0"/>
        <v>11</v>
      </c>
      <c r="B19" s="15" t="s">
        <v>135</v>
      </c>
      <c r="C19" s="5" t="s">
        <v>8</v>
      </c>
      <c r="D19" s="104">
        <v>0</v>
      </c>
      <c r="E19" s="116"/>
      <c r="F19" s="116"/>
      <c r="G19" s="116"/>
      <c r="H19" s="116"/>
      <c r="I19" s="117"/>
      <c r="J19" s="117"/>
      <c r="K19" s="117"/>
      <c r="L19" s="117"/>
      <c r="M19" s="117"/>
    </row>
    <row r="20" spans="1:13" ht="15" thickBot="1">
      <c r="A20" s="14">
        <f t="shared" si="0"/>
        <v>12</v>
      </c>
      <c r="B20" s="6" t="s">
        <v>12</v>
      </c>
      <c r="C20" s="5" t="s">
        <v>8</v>
      </c>
      <c r="D20" s="104">
        <v>0</v>
      </c>
      <c r="E20" s="116"/>
      <c r="F20" s="116"/>
      <c r="G20" s="116"/>
      <c r="H20" s="116"/>
      <c r="I20" s="117"/>
      <c r="J20" s="117"/>
      <c r="K20" s="117"/>
      <c r="L20" s="117"/>
      <c r="M20" s="117"/>
    </row>
    <row r="21" spans="1:13" ht="17.25" customHeight="1" thickBot="1">
      <c r="A21" s="14">
        <f t="shared" si="0"/>
        <v>13</v>
      </c>
      <c r="B21" s="6" t="s">
        <v>13</v>
      </c>
      <c r="C21" s="5" t="s">
        <v>8</v>
      </c>
      <c r="D21" s="104">
        <v>19245.6</v>
      </c>
      <c r="E21" s="116"/>
      <c r="F21" s="116"/>
      <c r="G21" s="116"/>
      <c r="H21" s="116"/>
      <c r="I21" s="117"/>
      <c r="J21" s="117"/>
      <c r="K21" s="117"/>
      <c r="L21" s="117"/>
      <c r="M21" s="117"/>
    </row>
    <row r="22" spans="1:13" ht="15" thickBot="1">
      <c r="A22" s="14">
        <f t="shared" si="0"/>
        <v>14</v>
      </c>
      <c r="B22" s="6" t="s">
        <v>14</v>
      </c>
      <c r="C22" s="5" t="s">
        <v>8</v>
      </c>
      <c r="D22" s="104">
        <v>0</v>
      </c>
      <c r="E22" s="116"/>
      <c r="F22" s="116"/>
      <c r="G22" s="116"/>
      <c r="H22" s="116"/>
      <c r="I22" s="117"/>
      <c r="J22" s="117"/>
      <c r="K22" s="117"/>
      <c r="L22" s="117"/>
      <c r="M22" s="117"/>
    </row>
    <row r="23" spans="1:13" ht="20.25" customHeight="1" thickBot="1">
      <c r="A23" s="14">
        <f t="shared" si="0"/>
        <v>15</v>
      </c>
      <c r="B23" s="4" t="s">
        <v>15</v>
      </c>
      <c r="C23" s="5" t="s">
        <v>8</v>
      </c>
      <c r="D23" s="104">
        <f>D17+D9</f>
        <v>1901200.78</v>
      </c>
      <c r="E23" s="116"/>
      <c r="F23" s="116"/>
      <c r="G23" s="116"/>
      <c r="H23" s="116"/>
      <c r="I23" s="117"/>
      <c r="J23" s="117"/>
      <c r="K23" s="117"/>
      <c r="L23" s="117"/>
      <c r="M23" s="117"/>
    </row>
    <row r="24" spans="1:13" ht="26.25" thickBot="1">
      <c r="A24" s="14">
        <f t="shared" si="0"/>
        <v>16</v>
      </c>
      <c r="B24" s="4" t="s">
        <v>32</v>
      </c>
      <c r="C24" s="5" t="s">
        <v>8</v>
      </c>
      <c r="D24" s="104">
        <v>0</v>
      </c>
      <c r="E24" s="116"/>
      <c r="F24" s="116"/>
      <c r="G24" s="116"/>
      <c r="H24" s="116"/>
      <c r="I24" s="117"/>
      <c r="J24" s="117"/>
      <c r="K24" s="117"/>
      <c r="L24" s="117"/>
      <c r="M24" s="117"/>
    </row>
    <row r="25" spans="1:13" ht="15.75" customHeight="1" thickBot="1">
      <c r="A25" s="14">
        <f t="shared" si="0"/>
        <v>17</v>
      </c>
      <c r="B25" s="4" t="s">
        <v>33</v>
      </c>
      <c r="C25" s="5" t="s">
        <v>8</v>
      </c>
      <c r="D25" s="104">
        <v>0</v>
      </c>
      <c r="E25" s="116"/>
      <c r="F25" s="116"/>
      <c r="G25" s="116"/>
      <c r="H25" s="116"/>
      <c r="I25" s="117"/>
      <c r="J25" s="117"/>
      <c r="K25" s="117"/>
      <c r="L25" s="117"/>
      <c r="M25" s="117"/>
    </row>
    <row r="26" spans="1:13" ht="15" thickBot="1">
      <c r="A26" s="14">
        <f t="shared" si="0"/>
        <v>18</v>
      </c>
      <c r="B26" s="9" t="s">
        <v>34</v>
      </c>
      <c r="C26" s="10" t="s">
        <v>8</v>
      </c>
      <c r="D26" s="104">
        <f>D11+D12-D18</f>
        <v>241842.80000000005</v>
      </c>
      <c r="E26" s="116">
        <v>241842.8</v>
      </c>
      <c r="F26" s="118">
        <f>D11+F12-D18</f>
        <v>241842.80000000005</v>
      </c>
      <c r="G26" s="116"/>
      <c r="H26" s="116"/>
      <c r="I26" s="117"/>
      <c r="J26" s="117"/>
      <c r="K26" s="117"/>
      <c r="L26" s="117"/>
      <c r="M26" s="117"/>
    </row>
    <row r="27" spans="1:13" ht="24" customHeight="1" thickBot="1">
      <c r="A27" s="132" t="s">
        <v>51</v>
      </c>
      <c r="B27" s="133"/>
      <c r="C27" s="133"/>
      <c r="D27" s="134"/>
      <c r="E27" s="119"/>
      <c r="F27" s="116"/>
      <c r="G27" s="116"/>
      <c r="H27" s="116"/>
      <c r="I27" s="117"/>
      <c r="J27" s="117"/>
      <c r="K27" s="117"/>
      <c r="L27" s="117"/>
      <c r="M27" s="117"/>
    </row>
    <row r="28" spans="1:13" ht="47.25" customHeight="1" thickBot="1">
      <c r="A28" s="23" t="s">
        <v>136</v>
      </c>
      <c r="B28" s="23" t="s">
        <v>52</v>
      </c>
      <c r="C28" s="52" t="s">
        <v>53</v>
      </c>
      <c r="D28" s="97" t="s">
        <v>54</v>
      </c>
      <c r="E28" s="120"/>
      <c r="F28" s="117"/>
      <c r="G28" s="117"/>
      <c r="H28" s="117"/>
      <c r="I28" s="117"/>
      <c r="J28" s="117"/>
      <c r="K28" s="117"/>
      <c r="L28" s="117"/>
      <c r="M28" s="117"/>
    </row>
    <row r="29" spans="1:13" ht="14.25">
      <c r="A29" s="24" t="s">
        <v>55</v>
      </c>
      <c r="B29" s="44" t="s">
        <v>56</v>
      </c>
      <c r="C29" s="93" t="s">
        <v>57</v>
      </c>
      <c r="D29" s="101" t="s">
        <v>133</v>
      </c>
      <c r="E29" s="120"/>
      <c r="F29" s="117"/>
      <c r="G29" s="117"/>
      <c r="H29" s="117"/>
      <c r="I29" s="117"/>
      <c r="J29" s="117"/>
      <c r="K29" s="117"/>
      <c r="L29" s="117"/>
      <c r="M29" s="117"/>
    </row>
    <row r="30" spans="1:13" ht="14.25">
      <c r="A30" s="25" t="s">
        <v>3</v>
      </c>
      <c r="B30" s="45" t="s">
        <v>58</v>
      </c>
      <c r="C30" s="94"/>
      <c r="D30" s="26"/>
      <c r="E30" s="120"/>
      <c r="F30" s="117"/>
      <c r="G30" s="117"/>
      <c r="H30" s="117"/>
      <c r="I30" s="117"/>
      <c r="J30" s="117"/>
      <c r="K30" s="117"/>
      <c r="L30" s="117"/>
      <c r="M30" s="117"/>
    </row>
    <row r="31" spans="1:13" ht="14.25">
      <c r="A31" s="27" t="s">
        <v>59</v>
      </c>
      <c r="B31" s="46" t="s">
        <v>60</v>
      </c>
      <c r="C31" s="95" t="s">
        <v>57</v>
      </c>
      <c r="D31" s="26" t="s">
        <v>133</v>
      </c>
      <c r="E31" s="120"/>
      <c r="F31" s="117"/>
      <c r="G31" s="117"/>
      <c r="H31" s="117"/>
      <c r="I31" s="117"/>
      <c r="J31" s="117"/>
      <c r="K31" s="117"/>
      <c r="L31" s="117"/>
      <c r="M31" s="117"/>
    </row>
    <row r="32" spans="1:13" ht="14.25">
      <c r="A32" s="27" t="s">
        <v>61</v>
      </c>
      <c r="B32" s="46" t="s">
        <v>62</v>
      </c>
      <c r="C32" s="95" t="s">
        <v>57</v>
      </c>
      <c r="D32" s="26" t="s">
        <v>133</v>
      </c>
      <c r="E32" s="120"/>
      <c r="F32" s="117"/>
      <c r="G32" s="117"/>
      <c r="H32" s="117"/>
      <c r="I32" s="117"/>
      <c r="J32" s="117"/>
      <c r="K32" s="117"/>
      <c r="L32" s="117"/>
      <c r="M32" s="117"/>
    </row>
    <row r="33" spans="1:13" ht="13.5" customHeight="1">
      <c r="A33" s="27" t="s">
        <v>63</v>
      </c>
      <c r="B33" s="48" t="s">
        <v>64</v>
      </c>
      <c r="C33" s="95" t="s">
        <v>57</v>
      </c>
      <c r="D33" s="26" t="s">
        <v>133</v>
      </c>
      <c r="E33" s="120"/>
      <c r="F33" s="117"/>
      <c r="G33" s="117"/>
      <c r="H33" s="117"/>
      <c r="I33" s="117"/>
      <c r="J33" s="117"/>
      <c r="K33" s="117"/>
      <c r="L33" s="117"/>
      <c r="M33" s="117"/>
    </row>
    <row r="34" spans="1:13" ht="14.25">
      <c r="A34" s="27" t="s">
        <v>65</v>
      </c>
      <c r="B34" s="46" t="s">
        <v>66</v>
      </c>
      <c r="C34" s="95" t="s">
        <v>57</v>
      </c>
      <c r="D34" s="26" t="s">
        <v>133</v>
      </c>
      <c r="E34" s="120"/>
      <c r="F34" s="117"/>
      <c r="G34" s="117"/>
      <c r="H34" s="117"/>
      <c r="I34" s="117"/>
      <c r="J34" s="117"/>
      <c r="K34" s="117"/>
      <c r="L34" s="117"/>
      <c r="M34" s="117"/>
    </row>
    <row r="35" spans="1:13" ht="14.25">
      <c r="A35" s="27" t="s">
        <v>67</v>
      </c>
      <c r="B35" s="47" t="s">
        <v>68</v>
      </c>
      <c r="C35" s="95" t="s">
        <v>57</v>
      </c>
      <c r="D35" s="26" t="s">
        <v>133</v>
      </c>
      <c r="E35" s="120"/>
      <c r="F35" s="117"/>
      <c r="G35" s="117"/>
      <c r="H35" s="117"/>
      <c r="I35" s="117"/>
      <c r="J35" s="117"/>
      <c r="K35" s="117"/>
      <c r="L35" s="117"/>
      <c r="M35" s="117"/>
    </row>
    <row r="36" spans="1:13" ht="14.25">
      <c r="A36" s="27" t="s">
        <v>69</v>
      </c>
      <c r="B36" s="46" t="s">
        <v>70</v>
      </c>
      <c r="C36" s="96" t="s">
        <v>71</v>
      </c>
      <c r="D36" s="26" t="s">
        <v>133</v>
      </c>
      <c r="E36" s="120"/>
      <c r="F36" s="117"/>
      <c r="G36" s="117"/>
      <c r="H36" s="117"/>
      <c r="I36" s="117"/>
      <c r="J36" s="117"/>
      <c r="K36" s="117"/>
      <c r="L36" s="117"/>
      <c r="M36" s="117"/>
    </row>
    <row r="37" spans="1:13" ht="25.5">
      <c r="A37" s="27" t="s">
        <v>72</v>
      </c>
      <c r="B37" s="54" t="s">
        <v>73</v>
      </c>
      <c r="C37" s="96" t="s">
        <v>74</v>
      </c>
      <c r="D37" s="26" t="s">
        <v>147</v>
      </c>
      <c r="E37" s="120"/>
      <c r="F37" s="117"/>
      <c r="G37" s="117"/>
      <c r="H37" s="117"/>
      <c r="I37" s="117"/>
      <c r="J37" s="117"/>
      <c r="K37" s="117"/>
      <c r="L37" s="117"/>
      <c r="M37" s="117"/>
    </row>
    <row r="38" spans="1:13" ht="27.75" customHeight="1">
      <c r="A38" s="27" t="s">
        <v>75</v>
      </c>
      <c r="B38" s="48" t="s">
        <v>76</v>
      </c>
      <c r="C38" s="95" t="s">
        <v>77</v>
      </c>
      <c r="D38" s="26" t="s">
        <v>133</v>
      </c>
      <c r="E38" s="120"/>
      <c r="F38" s="117"/>
      <c r="G38" s="117"/>
      <c r="H38" s="117"/>
      <c r="I38" s="117"/>
      <c r="J38" s="117"/>
      <c r="K38" s="117"/>
      <c r="L38" s="117"/>
      <c r="M38" s="117"/>
    </row>
    <row r="39" spans="1:13" ht="14.25">
      <c r="A39" s="25" t="s">
        <v>5</v>
      </c>
      <c r="B39" s="49" t="s">
        <v>78</v>
      </c>
      <c r="C39" s="94"/>
      <c r="D39" s="26"/>
      <c r="E39" s="120"/>
      <c r="F39" s="117"/>
      <c r="G39" s="117"/>
      <c r="H39" s="117"/>
      <c r="I39" s="117"/>
      <c r="J39" s="117"/>
      <c r="K39" s="117"/>
      <c r="L39" s="117"/>
      <c r="M39" s="117"/>
    </row>
    <row r="40" spans="1:13" ht="14.25">
      <c r="A40" s="29" t="s">
        <v>79</v>
      </c>
      <c r="B40" s="46" t="s">
        <v>80</v>
      </c>
      <c r="C40" s="95" t="s">
        <v>57</v>
      </c>
      <c r="D40" s="26" t="s">
        <v>133</v>
      </c>
      <c r="E40" s="120"/>
      <c r="F40" s="117"/>
      <c r="G40" s="117"/>
      <c r="H40" s="117"/>
      <c r="I40" s="117"/>
      <c r="J40" s="117"/>
      <c r="K40" s="117"/>
      <c r="L40" s="117"/>
      <c r="M40" s="117"/>
    </row>
    <row r="41" spans="1:13" ht="27" customHeight="1">
      <c r="A41" s="29" t="s">
        <v>81</v>
      </c>
      <c r="B41" s="48" t="s">
        <v>82</v>
      </c>
      <c r="C41" s="95" t="s">
        <v>57</v>
      </c>
      <c r="D41" s="26" t="s">
        <v>133</v>
      </c>
      <c r="E41" s="120"/>
      <c r="F41" s="117"/>
      <c r="G41" s="117"/>
      <c r="H41" s="117"/>
      <c r="I41" s="117"/>
      <c r="J41" s="117"/>
      <c r="K41" s="117"/>
      <c r="L41" s="117"/>
      <c r="M41" s="117"/>
    </row>
    <row r="42" spans="1:13" ht="14.25">
      <c r="A42" s="30" t="s">
        <v>83</v>
      </c>
      <c r="B42" s="47" t="s">
        <v>84</v>
      </c>
      <c r="C42" s="98" t="s">
        <v>85</v>
      </c>
      <c r="D42" s="26" t="s">
        <v>86</v>
      </c>
      <c r="E42" s="120"/>
      <c r="F42" s="117"/>
      <c r="G42" s="117"/>
      <c r="H42" s="117"/>
      <c r="I42" s="117"/>
      <c r="J42" s="117"/>
      <c r="K42" s="117"/>
      <c r="L42" s="117"/>
      <c r="M42" s="117"/>
    </row>
    <row r="43" spans="1:13" ht="38.25">
      <c r="A43" s="30" t="s">
        <v>87</v>
      </c>
      <c r="B43" s="48" t="s">
        <v>88</v>
      </c>
      <c r="C43" s="99" t="s">
        <v>89</v>
      </c>
      <c r="D43" s="28" t="s">
        <v>90</v>
      </c>
      <c r="E43" s="120"/>
      <c r="F43" s="117"/>
      <c r="G43" s="117"/>
      <c r="H43" s="117"/>
      <c r="I43" s="117"/>
      <c r="J43" s="117"/>
      <c r="K43" s="117"/>
      <c r="L43" s="117"/>
      <c r="M43" s="117"/>
    </row>
    <row r="44" spans="1:13" ht="25.5">
      <c r="A44" s="30" t="s">
        <v>91</v>
      </c>
      <c r="B44" s="50" t="s">
        <v>92</v>
      </c>
      <c r="C44" s="99" t="s">
        <v>93</v>
      </c>
      <c r="D44" s="28" t="s">
        <v>94</v>
      </c>
      <c r="E44" s="120"/>
      <c r="F44" s="117"/>
      <c r="G44" s="117"/>
      <c r="H44" s="117"/>
      <c r="I44" s="117"/>
      <c r="J44" s="117"/>
      <c r="K44" s="117"/>
      <c r="L44" s="117"/>
      <c r="M44" s="117"/>
    </row>
    <row r="45" spans="1:13" ht="25.5">
      <c r="A45" s="31" t="s">
        <v>7</v>
      </c>
      <c r="B45" s="51" t="s">
        <v>95</v>
      </c>
      <c r="C45" s="95" t="s">
        <v>77</v>
      </c>
      <c r="D45" s="26" t="s">
        <v>133</v>
      </c>
      <c r="E45" s="120"/>
      <c r="F45" s="117"/>
      <c r="G45" s="117"/>
      <c r="H45" s="117"/>
      <c r="I45" s="117"/>
      <c r="J45" s="117"/>
      <c r="K45" s="117"/>
      <c r="L45" s="117"/>
      <c r="M45" s="117"/>
    </row>
    <row r="46" spans="1:13" ht="14.25">
      <c r="A46" s="31" t="s">
        <v>9</v>
      </c>
      <c r="B46" s="49" t="s">
        <v>96</v>
      </c>
      <c r="C46" s="94"/>
      <c r="D46" s="26"/>
      <c r="E46" s="120"/>
      <c r="F46" s="117"/>
      <c r="G46" s="117"/>
      <c r="H46" s="117"/>
      <c r="I46" s="117"/>
      <c r="J46" s="117"/>
      <c r="K46" s="117"/>
      <c r="L46" s="117"/>
      <c r="M46" s="117"/>
    </row>
    <row r="47" spans="1:13" ht="14.25">
      <c r="A47" s="30" t="s">
        <v>97</v>
      </c>
      <c r="B47" s="36" t="s">
        <v>98</v>
      </c>
      <c r="C47" s="96" t="s">
        <v>74</v>
      </c>
      <c r="D47" s="26" t="s">
        <v>99</v>
      </c>
      <c r="E47" s="120"/>
      <c r="F47" s="117"/>
      <c r="G47" s="117"/>
      <c r="H47" s="117"/>
      <c r="I47" s="117"/>
      <c r="J47" s="117"/>
      <c r="K47" s="117"/>
      <c r="L47" s="117"/>
      <c r="M47" s="117"/>
    </row>
    <row r="48" spans="1:13" ht="51.75" customHeight="1" thickBot="1">
      <c r="A48" s="107" t="s">
        <v>100</v>
      </c>
      <c r="B48" s="108" t="s">
        <v>138</v>
      </c>
      <c r="C48" s="109" t="s">
        <v>74</v>
      </c>
      <c r="D48" s="115" t="s">
        <v>140</v>
      </c>
      <c r="E48" s="120"/>
      <c r="F48" s="117"/>
      <c r="G48" s="117"/>
      <c r="H48" s="117"/>
      <c r="I48" s="117"/>
      <c r="J48" s="117"/>
      <c r="K48" s="117"/>
      <c r="L48" s="117"/>
      <c r="M48" s="117"/>
    </row>
    <row r="49" spans="1:13" ht="15" thickBot="1">
      <c r="A49" s="135" t="s">
        <v>103</v>
      </c>
      <c r="B49" s="136"/>
      <c r="C49" s="137"/>
      <c r="D49" s="110"/>
      <c r="E49" s="120"/>
      <c r="F49" s="117"/>
      <c r="G49" s="117"/>
      <c r="H49" s="117"/>
      <c r="I49" s="117"/>
      <c r="J49" s="117"/>
      <c r="K49" s="117"/>
      <c r="L49" s="117"/>
      <c r="M49" s="117"/>
    </row>
    <row r="50" spans="1:13" ht="26.25" thickBot="1">
      <c r="A50" s="105">
        <v>6</v>
      </c>
      <c r="B50" s="106" t="s">
        <v>101</v>
      </c>
      <c r="C50" s="100" t="s">
        <v>74</v>
      </c>
      <c r="D50" s="79" t="s">
        <v>102</v>
      </c>
      <c r="E50" s="120"/>
      <c r="F50" s="117"/>
      <c r="G50" s="117"/>
      <c r="H50" s="117"/>
      <c r="I50" s="117"/>
      <c r="J50" s="117"/>
      <c r="K50" s="117"/>
      <c r="L50" s="117"/>
      <c r="M50" s="117"/>
    </row>
    <row r="51" spans="1:13" ht="15" thickBot="1">
      <c r="A51" s="42"/>
      <c r="B51" s="43"/>
      <c r="C51" s="87"/>
      <c r="D51" s="32"/>
      <c r="E51" s="120"/>
      <c r="F51" s="117"/>
      <c r="G51" s="117"/>
      <c r="H51" s="117"/>
      <c r="I51" s="117"/>
      <c r="J51" s="117"/>
      <c r="K51" s="117"/>
      <c r="L51" s="117"/>
      <c r="M51" s="117"/>
    </row>
    <row r="52" spans="1:13" ht="24.75" customHeight="1" thickBot="1">
      <c r="A52" s="132" t="s">
        <v>51</v>
      </c>
      <c r="B52" s="133"/>
      <c r="C52" s="133"/>
      <c r="D52" s="134"/>
      <c r="E52" s="116"/>
      <c r="F52" s="117"/>
      <c r="G52" s="117"/>
      <c r="H52" s="117"/>
      <c r="I52" s="117"/>
      <c r="J52" s="117"/>
      <c r="K52" s="117"/>
      <c r="L52" s="117"/>
      <c r="M52" s="117"/>
    </row>
    <row r="53" spans="1:13" ht="26.25" thickBot="1">
      <c r="A53" s="21" t="s">
        <v>47</v>
      </c>
      <c r="B53" s="57" t="s">
        <v>118</v>
      </c>
      <c r="C53" s="22" t="s">
        <v>48</v>
      </c>
      <c r="D53" s="90" t="s">
        <v>49</v>
      </c>
      <c r="E53" s="116"/>
      <c r="F53" s="117"/>
      <c r="G53" s="117"/>
      <c r="H53" s="117"/>
      <c r="I53" s="117"/>
      <c r="J53" s="117"/>
      <c r="K53" s="117"/>
      <c r="L53" s="117"/>
      <c r="M53" s="117"/>
    </row>
    <row r="54" spans="1:13" ht="20.25" customHeight="1">
      <c r="A54" s="55">
        <v>1</v>
      </c>
      <c r="B54" s="88" t="s">
        <v>119</v>
      </c>
      <c r="C54" s="55" t="s">
        <v>126</v>
      </c>
      <c r="D54" s="91">
        <f>G54*1000</f>
        <v>20587</v>
      </c>
      <c r="E54" s="116"/>
      <c r="F54" s="117"/>
      <c r="G54" s="117">
        <v>20.587</v>
      </c>
      <c r="H54" s="117"/>
      <c r="I54" s="117"/>
      <c r="J54" s="117"/>
      <c r="K54" s="117"/>
      <c r="L54" s="117"/>
      <c r="M54" s="117"/>
    </row>
    <row r="55" spans="1:13" ht="21.75" customHeight="1">
      <c r="A55" s="56">
        <v>2</v>
      </c>
      <c r="B55" s="88" t="s">
        <v>120</v>
      </c>
      <c r="C55" s="56" t="s">
        <v>127</v>
      </c>
      <c r="D55" s="91">
        <f aca="true" t="shared" si="1" ref="D55:D60">G55*1000</f>
        <v>11897</v>
      </c>
      <c r="E55" s="116"/>
      <c r="F55" s="117"/>
      <c r="G55" s="117">
        <v>11.897</v>
      </c>
      <c r="H55" s="117"/>
      <c r="I55" s="117"/>
      <c r="J55" s="117"/>
      <c r="K55" s="117"/>
      <c r="L55" s="117"/>
      <c r="M55" s="117"/>
    </row>
    <row r="56" spans="1:13" ht="25.5">
      <c r="A56" s="56">
        <v>3</v>
      </c>
      <c r="B56" s="88" t="s">
        <v>121</v>
      </c>
      <c r="C56" s="56" t="s">
        <v>128</v>
      </c>
      <c r="D56" s="91">
        <f t="shared" si="1"/>
        <v>20058</v>
      </c>
      <c r="E56" s="116"/>
      <c r="F56" s="117"/>
      <c r="G56" s="117">
        <v>20.058</v>
      </c>
      <c r="H56" s="117"/>
      <c r="I56" s="117"/>
      <c r="J56" s="117"/>
      <c r="K56" s="117"/>
      <c r="L56" s="117"/>
      <c r="M56" s="117"/>
    </row>
    <row r="57" spans="1:13" ht="38.25">
      <c r="A57" s="56">
        <v>4</v>
      </c>
      <c r="B57" s="88" t="s">
        <v>122</v>
      </c>
      <c r="C57" s="56" t="s">
        <v>129</v>
      </c>
      <c r="D57" s="91">
        <f t="shared" si="1"/>
        <v>107494</v>
      </c>
      <c r="E57" s="116"/>
      <c r="F57" s="117"/>
      <c r="G57" s="117">
        <v>107.494</v>
      </c>
      <c r="H57" s="117"/>
      <c r="I57" s="117"/>
      <c r="J57" s="117"/>
      <c r="K57" s="117"/>
      <c r="L57" s="117"/>
      <c r="M57" s="117"/>
    </row>
    <row r="58" spans="1:13" ht="14.25">
      <c r="A58" s="56">
        <v>5</v>
      </c>
      <c r="B58" s="88" t="s">
        <v>123</v>
      </c>
      <c r="C58" s="56" t="s">
        <v>130</v>
      </c>
      <c r="D58" s="91">
        <f t="shared" si="1"/>
        <v>1442</v>
      </c>
      <c r="E58" s="116"/>
      <c r="F58" s="117"/>
      <c r="G58" s="117">
        <v>1.442</v>
      </c>
      <c r="H58" s="117"/>
      <c r="I58" s="117"/>
      <c r="J58" s="117"/>
      <c r="K58" s="117"/>
      <c r="L58" s="117"/>
      <c r="M58" s="117"/>
    </row>
    <row r="59" spans="1:13" ht="63.75">
      <c r="A59" s="56">
        <v>6</v>
      </c>
      <c r="B59" s="88" t="s">
        <v>124</v>
      </c>
      <c r="C59" s="56" t="s">
        <v>131</v>
      </c>
      <c r="D59" s="91">
        <f t="shared" si="1"/>
        <v>28626</v>
      </c>
      <c r="E59" s="116"/>
      <c r="F59" s="117"/>
      <c r="G59" s="117">
        <v>28.626</v>
      </c>
      <c r="H59" s="117"/>
      <c r="I59" s="117"/>
      <c r="J59" s="117"/>
      <c r="K59" s="117"/>
      <c r="L59" s="117"/>
      <c r="M59" s="117"/>
    </row>
    <row r="60" spans="1:13" ht="26.25" thickBot="1">
      <c r="A60" s="56">
        <v>7</v>
      </c>
      <c r="B60" s="89" t="s">
        <v>125</v>
      </c>
      <c r="C60" s="56" t="s">
        <v>132</v>
      </c>
      <c r="D60" s="91">
        <f t="shared" si="1"/>
        <v>11404</v>
      </c>
      <c r="E60" s="116"/>
      <c r="F60" s="117"/>
      <c r="G60" s="117">
        <v>11.404</v>
      </c>
      <c r="H60" s="117"/>
      <c r="I60" s="117"/>
      <c r="J60" s="117"/>
      <c r="K60" s="121"/>
      <c r="L60" s="117"/>
      <c r="M60" s="117"/>
    </row>
    <row r="61" spans="1:13" ht="15" thickBot="1">
      <c r="A61" s="140" t="s">
        <v>50</v>
      </c>
      <c r="B61" s="141"/>
      <c r="C61" s="58"/>
      <c r="D61" s="92">
        <f>SUM(D54:D60)</f>
        <v>201508</v>
      </c>
      <c r="E61" s="116"/>
      <c r="F61" s="117"/>
      <c r="G61" s="117"/>
      <c r="H61" s="117"/>
      <c r="I61" s="117"/>
      <c r="J61" s="117"/>
      <c r="K61" s="117"/>
      <c r="L61" s="117"/>
      <c r="M61" s="117"/>
    </row>
    <row r="62" spans="1:13" ht="15" thickBot="1">
      <c r="A62" s="152" t="s">
        <v>111</v>
      </c>
      <c r="B62" s="153"/>
      <c r="C62" s="153"/>
      <c r="D62" s="154"/>
      <c r="E62" s="116"/>
      <c r="F62" s="117"/>
      <c r="G62" s="117"/>
      <c r="H62" s="117"/>
      <c r="I62" s="117"/>
      <c r="J62" s="117"/>
      <c r="K62" s="117"/>
      <c r="L62" s="117"/>
      <c r="M62" s="117"/>
    </row>
    <row r="63" spans="1:13" ht="15" thickBot="1">
      <c r="A63" s="39"/>
      <c r="B63" s="40"/>
      <c r="C63" s="40"/>
      <c r="D63" s="41"/>
      <c r="E63" s="116"/>
      <c r="F63" s="117"/>
      <c r="G63" s="117"/>
      <c r="H63" s="117"/>
      <c r="I63" s="117"/>
      <c r="J63" s="117"/>
      <c r="K63" s="117"/>
      <c r="L63" s="117"/>
      <c r="M63" s="117"/>
    </row>
    <row r="64" spans="1:13" ht="23.25" customHeight="1" thickBot="1">
      <c r="A64" s="144" t="s">
        <v>16</v>
      </c>
      <c r="B64" s="145"/>
      <c r="C64" s="145"/>
      <c r="D64" s="146"/>
      <c r="E64" s="117"/>
      <c r="F64" s="117"/>
      <c r="G64" s="117"/>
      <c r="H64" s="117"/>
      <c r="I64" s="117"/>
      <c r="J64" s="117"/>
      <c r="K64" s="117"/>
      <c r="L64" s="117"/>
      <c r="M64" s="117"/>
    </row>
    <row r="65" spans="1:13" ht="15" thickBot="1">
      <c r="A65" s="59">
        <v>1</v>
      </c>
      <c r="B65" s="4" t="s">
        <v>17</v>
      </c>
      <c r="C65" s="5" t="s">
        <v>18</v>
      </c>
      <c r="D65" s="5">
        <v>0</v>
      </c>
      <c r="E65" s="117"/>
      <c r="F65" s="117"/>
      <c r="G65" s="117"/>
      <c r="H65" s="117"/>
      <c r="I65" s="117"/>
      <c r="J65" s="117"/>
      <c r="K65" s="117"/>
      <c r="L65" s="117"/>
      <c r="M65" s="117"/>
    </row>
    <row r="66" spans="1:13" ht="15" thickBot="1">
      <c r="A66" s="60">
        <v>2</v>
      </c>
      <c r="B66" s="4" t="s">
        <v>19</v>
      </c>
      <c r="C66" s="5" t="s">
        <v>18</v>
      </c>
      <c r="D66" s="5">
        <v>0</v>
      </c>
      <c r="E66" s="117"/>
      <c r="F66" s="117"/>
      <c r="G66" s="117"/>
      <c r="H66" s="117"/>
      <c r="I66" s="117"/>
      <c r="J66" s="117"/>
      <c r="K66" s="117"/>
      <c r="L66" s="117"/>
      <c r="M66" s="117"/>
    </row>
    <row r="67" spans="1:13" ht="26.25" thickBot="1">
      <c r="A67" s="60">
        <v>3</v>
      </c>
      <c r="B67" s="4" t="s">
        <v>20</v>
      </c>
      <c r="C67" s="5" t="s">
        <v>18</v>
      </c>
      <c r="D67" s="5">
        <v>0</v>
      </c>
      <c r="E67" s="117"/>
      <c r="F67" s="117"/>
      <c r="G67" s="117"/>
      <c r="H67" s="117"/>
      <c r="I67" s="117"/>
      <c r="J67" s="117"/>
      <c r="K67" s="117"/>
      <c r="L67" s="117"/>
      <c r="M67" s="117"/>
    </row>
    <row r="68" spans="1:13" ht="15" thickBot="1">
      <c r="A68" s="20">
        <v>4</v>
      </c>
      <c r="B68" s="4" t="s">
        <v>21</v>
      </c>
      <c r="C68" s="5" t="s">
        <v>8</v>
      </c>
      <c r="D68" s="5">
        <v>0</v>
      </c>
      <c r="E68" s="117"/>
      <c r="F68" s="117"/>
      <c r="G68" s="117"/>
      <c r="H68" s="117"/>
      <c r="I68" s="117"/>
      <c r="J68" s="117"/>
      <c r="K68" s="117"/>
      <c r="L68" s="117"/>
      <c r="M68" s="117"/>
    </row>
    <row r="69" spans="1:13" ht="21" customHeight="1" thickBot="1">
      <c r="A69" s="147" t="s">
        <v>22</v>
      </c>
      <c r="B69" s="148"/>
      <c r="C69" s="148"/>
      <c r="D69" s="148"/>
      <c r="E69" s="117"/>
      <c r="F69" s="117"/>
      <c r="G69" s="117"/>
      <c r="H69" s="117"/>
      <c r="I69" s="117"/>
      <c r="J69" s="117"/>
      <c r="K69" s="117"/>
      <c r="L69" s="117"/>
      <c r="M69" s="117"/>
    </row>
    <row r="70" spans="1:13" ht="26.25" thickBot="1">
      <c r="A70" s="59">
        <v>1</v>
      </c>
      <c r="B70" s="71" t="s">
        <v>35</v>
      </c>
      <c r="C70" s="76" t="s">
        <v>8</v>
      </c>
      <c r="D70" s="69">
        <v>55893.97</v>
      </c>
      <c r="E70" s="117"/>
      <c r="F70" s="117"/>
      <c r="G70" s="117"/>
      <c r="H70" s="117"/>
      <c r="I70" s="117"/>
      <c r="J70" s="117"/>
      <c r="K70" s="117"/>
      <c r="L70" s="117"/>
      <c r="M70" s="117"/>
    </row>
    <row r="71" spans="1:13" ht="15" thickBot="1">
      <c r="A71" s="60">
        <v>2</v>
      </c>
      <c r="B71" s="72" t="s">
        <v>36</v>
      </c>
      <c r="C71" s="77" t="s">
        <v>8</v>
      </c>
      <c r="D71" s="35">
        <v>0</v>
      </c>
      <c r="E71" s="117"/>
      <c r="F71" s="117"/>
      <c r="G71" s="117"/>
      <c r="H71" s="117"/>
      <c r="I71" s="117"/>
      <c r="J71" s="117"/>
      <c r="K71" s="117"/>
      <c r="L71" s="117"/>
      <c r="M71" s="117"/>
    </row>
    <row r="72" spans="1:13" ht="15" thickBot="1">
      <c r="A72" s="60">
        <v>3</v>
      </c>
      <c r="B72" s="73" t="s">
        <v>37</v>
      </c>
      <c r="C72" s="77" t="s">
        <v>8</v>
      </c>
      <c r="D72" s="35">
        <f>D70</f>
        <v>55893.97</v>
      </c>
      <c r="E72" s="117"/>
      <c r="F72" s="117"/>
      <c r="G72" s="117"/>
      <c r="H72" s="117"/>
      <c r="I72" s="117"/>
      <c r="J72" s="117"/>
      <c r="K72" s="117"/>
      <c r="L72" s="117"/>
      <c r="M72" s="117"/>
    </row>
    <row r="73" spans="1:13" ht="26.25" thickBot="1">
      <c r="A73" s="18">
        <v>4</v>
      </c>
      <c r="B73" s="74" t="s">
        <v>38</v>
      </c>
      <c r="C73" s="77" t="s">
        <v>8</v>
      </c>
      <c r="D73" s="35">
        <f>D74+D75</f>
        <v>11780.82</v>
      </c>
      <c r="E73" s="117"/>
      <c r="F73" s="117"/>
      <c r="G73" s="117"/>
      <c r="H73" s="117"/>
      <c r="I73" s="117"/>
      <c r="J73" s="117"/>
      <c r="K73" s="117"/>
      <c r="L73" s="117"/>
      <c r="M73" s="117"/>
    </row>
    <row r="74" spans="1:13" ht="15" thickBot="1">
      <c r="A74" s="63">
        <v>5</v>
      </c>
      <c r="B74" s="75" t="s">
        <v>36</v>
      </c>
      <c r="C74" s="38" t="s">
        <v>8</v>
      </c>
      <c r="D74" s="35">
        <v>0</v>
      </c>
      <c r="E74" s="117"/>
      <c r="F74" s="117"/>
      <c r="G74" s="117"/>
      <c r="H74" s="117"/>
      <c r="I74" s="117"/>
      <c r="J74" s="117"/>
      <c r="K74" s="117"/>
      <c r="L74" s="117"/>
      <c r="M74" s="117"/>
    </row>
    <row r="75" spans="1:13" ht="15" thickBot="1">
      <c r="A75" s="62">
        <v>6</v>
      </c>
      <c r="B75" s="16" t="s">
        <v>37</v>
      </c>
      <c r="C75" s="70" t="s">
        <v>8</v>
      </c>
      <c r="D75" s="38">
        <f>C82+D82</f>
        <v>11780.82</v>
      </c>
      <c r="E75" s="117">
        <f>D70+C80+D80-C81-D81</f>
        <v>11780.819999999992</v>
      </c>
      <c r="F75" s="117"/>
      <c r="G75" s="117"/>
      <c r="H75" s="117"/>
      <c r="I75" s="117"/>
      <c r="J75" s="117"/>
      <c r="K75" s="117"/>
      <c r="L75" s="117"/>
      <c r="M75" s="117"/>
    </row>
    <row r="76" spans="1:13" ht="21.75" customHeight="1" thickBot="1">
      <c r="A76" s="138" t="s">
        <v>39</v>
      </c>
      <c r="B76" s="138"/>
      <c r="C76" s="138"/>
      <c r="D76" s="138"/>
      <c r="E76" s="117"/>
      <c r="F76" s="117"/>
      <c r="G76" s="117"/>
      <c r="H76" s="117"/>
      <c r="I76" s="117"/>
      <c r="J76" s="117"/>
      <c r="K76" s="117"/>
      <c r="L76" s="117"/>
      <c r="M76" s="117"/>
    </row>
    <row r="77" spans="1:13" ht="27.75" customHeight="1" thickBot="1">
      <c r="A77" s="23" t="s">
        <v>1</v>
      </c>
      <c r="B77" s="11" t="s">
        <v>23</v>
      </c>
      <c r="C77" s="12" t="s">
        <v>41</v>
      </c>
      <c r="D77" s="23" t="s">
        <v>31</v>
      </c>
      <c r="E77" s="117"/>
      <c r="F77" s="117"/>
      <c r="G77" s="117"/>
      <c r="H77" s="117"/>
      <c r="I77" s="117"/>
      <c r="J77" s="117"/>
      <c r="K77" s="117"/>
      <c r="L77" s="117"/>
      <c r="M77" s="117"/>
    </row>
    <row r="78" spans="1:13" ht="15" thickBot="1">
      <c r="A78" s="59">
        <v>1</v>
      </c>
      <c r="B78" s="65" t="s">
        <v>2</v>
      </c>
      <c r="C78" s="10" t="s">
        <v>42</v>
      </c>
      <c r="D78" s="19" t="s">
        <v>42</v>
      </c>
      <c r="E78" s="117"/>
      <c r="F78" s="117"/>
      <c r="G78" s="117"/>
      <c r="H78" s="117"/>
      <c r="I78" s="117"/>
      <c r="J78" s="117"/>
      <c r="K78" s="117"/>
      <c r="L78" s="117"/>
      <c r="M78" s="117"/>
    </row>
    <row r="79" spans="1:13" ht="17.25" customHeight="1" thickBot="1">
      <c r="A79" s="60">
        <v>2</v>
      </c>
      <c r="B79" s="64" t="s">
        <v>24</v>
      </c>
      <c r="C79" s="3">
        <v>742.32</v>
      </c>
      <c r="D79" s="33">
        <v>1039.093</v>
      </c>
      <c r="E79" s="117"/>
      <c r="F79" s="117"/>
      <c r="G79" s="117"/>
      <c r="H79" s="117"/>
      <c r="I79" s="117"/>
      <c r="J79" s="117"/>
      <c r="K79" s="117"/>
      <c r="L79" s="117"/>
      <c r="M79" s="117"/>
    </row>
    <row r="80" spans="1:13" ht="15" thickBot="1">
      <c r="A80" s="60">
        <v>3</v>
      </c>
      <c r="B80" s="65" t="s">
        <v>43</v>
      </c>
      <c r="C80" s="10">
        <v>16440.68</v>
      </c>
      <c r="D80" s="19">
        <v>15575.25</v>
      </c>
      <c r="E80" s="117"/>
      <c r="F80" s="117"/>
      <c r="G80" s="117"/>
      <c r="H80" s="117"/>
      <c r="I80" s="117"/>
      <c r="J80" s="117"/>
      <c r="K80" s="117"/>
      <c r="L80" s="117"/>
      <c r="M80" s="117"/>
    </row>
    <row r="81" spans="1:13" ht="15" thickBot="1">
      <c r="A81" s="53">
        <v>4</v>
      </c>
      <c r="B81" s="66" t="s">
        <v>44</v>
      </c>
      <c r="C81" s="17">
        <v>36988.1</v>
      </c>
      <c r="D81" s="34">
        <v>39140.98</v>
      </c>
      <c r="E81" s="117"/>
      <c r="F81" s="117"/>
      <c r="G81" s="117"/>
      <c r="H81" s="117"/>
      <c r="I81" s="117"/>
      <c r="J81" s="117"/>
      <c r="K81" s="117"/>
      <c r="L81" s="117"/>
      <c r="M81" s="117"/>
    </row>
    <row r="82" spans="1:13" ht="15" thickBot="1">
      <c r="A82" s="53">
        <v>5</v>
      </c>
      <c r="B82" s="64" t="s">
        <v>45</v>
      </c>
      <c r="C82" s="3">
        <v>5436.75</v>
      </c>
      <c r="D82" s="33">
        <v>6344.07</v>
      </c>
      <c r="E82" s="117"/>
      <c r="F82" s="117"/>
      <c r="G82" s="117"/>
      <c r="H82" s="117"/>
      <c r="I82" s="117"/>
      <c r="J82" s="117"/>
      <c r="K82" s="117"/>
      <c r="L82" s="117"/>
      <c r="M82" s="117"/>
    </row>
    <row r="83" spans="1:13" ht="30" customHeight="1" thickBot="1">
      <c r="A83" s="53">
        <v>6</v>
      </c>
      <c r="B83" s="67" t="s">
        <v>46</v>
      </c>
      <c r="C83" s="5">
        <f>C80+201.11</f>
        <v>16641.79</v>
      </c>
      <c r="D83" s="35">
        <f>D80+112.35</f>
        <v>15687.6</v>
      </c>
      <c r="E83" s="117"/>
      <c r="F83" s="117"/>
      <c r="G83" s="117"/>
      <c r="H83" s="117" t="s">
        <v>145</v>
      </c>
      <c r="I83" s="117" t="s">
        <v>146</v>
      </c>
      <c r="J83" s="117"/>
      <c r="K83" s="117"/>
      <c r="L83" s="117"/>
      <c r="M83" s="117"/>
    </row>
    <row r="84" spans="1:13" ht="28.5" customHeight="1" thickBot="1">
      <c r="A84" s="78">
        <v>7</v>
      </c>
      <c r="B84" s="67" t="s">
        <v>104</v>
      </c>
      <c r="C84" s="37">
        <v>16641.79</v>
      </c>
      <c r="D84" s="37">
        <v>15687.6</v>
      </c>
      <c r="E84" s="117"/>
      <c r="F84" s="117"/>
      <c r="G84" s="117"/>
      <c r="H84" s="117">
        <v>15291.79</v>
      </c>
      <c r="I84" s="117">
        <v>18402.34</v>
      </c>
      <c r="J84" s="117"/>
      <c r="K84" s="117"/>
      <c r="L84" s="117"/>
      <c r="M84" s="117"/>
    </row>
    <row r="85" spans="1:13" ht="25.5" customHeight="1" thickBot="1">
      <c r="A85" s="78">
        <v>8</v>
      </c>
      <c r="B85" s="67" t="s">
        <v>105</v>
      </c>
      <c r="C85" s="37">
        <f>C83-C84</f>
        <v>0</v>
      </c>
      <c r="D85" s="37">
        <f>D83-D84</f>
        <v>0</v>
      </c>
      <c r="E85" s="117"/>
      <c r="F85" s="117"/>
      <c r="G85" s="117"/>
      <c r="H85" s="117"/>
      <c r="I85" s="117"/>
      <c r="J85" s="117"/>
      <c r="K85" s="117"/>
      <c r="L85" s="117"/>
      <c r="M85" s="117"/>
    </row>
    <row r="86" spans="1:13" ht="26.25" thickBot="1">
      <c r="A86" s="79">
        <v>9</v>
      </c>
      <c r="B86" s="68" t="s">
        <v>40</v>
      </c>
      <c r="C86" s="102">
        <v>0</v>
      </c>
      <c r="D86" s="103">
        <v>0</v>
      </c>
      <c r="E86" s="117"/>
      <c r="F86" s="117"/>
      <c r="G86" s="117"/>
      <c r="H86" s="117"/>
      <c r="I86" s="117"/>
      <c r="J86" s="117"/>
      <c r="K86" s="117"/>
      <c r="L86" s="117"/>
      <c r="M86" s="117"/>
    </row>
    <row r="87" spans="1:13" ht="29.25" customHeight="1" thickBot="1">
      <c r="A87" s="149" t="s">
        <v>26</v>
      </c>
      <c r="B87" s="150"/>
      <c r="C87" s="150"/>
      <c r="D87" s="150"/>
      <c r="E87" s="117"/>
      <c r="F87" s="117"/>
      <c r="G87" s="117"/>
      <c r="H87" s="117"/>
      <c r="I87" s="117"/>
      <c r="J87" s="117"/>
      <c r="K87" s="117"/>
      <c r="L87" s="117"/>
      <c r="M87" s="117"/>
    </row>
    <row r="88" spans="1:13" ht="15" thickBot="1">
      <c r="A88" s="61">
        <v>1</v>
      </c>
      <c r="B88" s="4" t="s">
        <v>17</v>
      </c>
      <c r="C88" s="5" t="s">
        <v>18</v>
      </c>
      <c r="D88" s="5">
        <v>0</v>
      </c>
      <c r="E88" s="117"/>
      <c r="F88" s="117"/>
      <c r="G88" s="117"/>
      <c r="H88" s="117"/>
      <c r="I88" s="117"/>
      <c r="J88" s="117"/>
      <c r="K88" s="117"/>
      <c r="L88" s="117"/>
      <c r="M88" s="117"/>
    </row>
    <row r="89" spans="1:4" ht="15" thickBot="1">
      <c r="A89" s="60">
        <v>2</v>
      </c>
      <c r="B89" s="4" t="s">
        <v>19</v>
      </c>
      <c r="C89" s="5" t="s">
        <v>18</v>
      </c>
      <c r="D89" s="5">
        <v>0</v>
      </c>
    </row>
    <row r="90" spans="1:4" ht="26.25" thickBot="1">
      <c r="A90" s="60">
        <v>3</v>
      </c>
      <c r="B90" s="4" t="s">
        <v>20</v>
      </c>
      <c r="C90" s="5" t="s">
        <v>18</v>
      </c>
      <c r="D90" s="5">
        <v>0</v>
      </c>
    </row>
    <row r="91" spans="1:4" ht="15" thickBot="1">
      <c r="A91" s="14">
        <v>4</v>
      </c>
      <c r="B91" s="4" t="s">
        <v>21</v>
      </c>
      <c r="C91" s="5" t="s">
        <v>8</v>
      </c>
      <c r="D91" s="5">
        <v>0</v>
      </c>
    </row>
    <row r="92" spans="1:4" s="80" customFormat="1" ht="31.5" customHeight="1" thickBot="1">
      <c r="A92" s="142" t="s">
        <v>27</v>
      </c>
      <c r="B92" s="143"/>
      <c r="C92" s="143"/>
      <c r="D92" s="143"/>
    </row>
    <row r="93" spans="1:4" ht="15" thickBot="1">
      <c r="A93" s="61">
        <v>1</v>
      </c>
      <c r="B93" s="4" t="s">
        <v>28</v>
      </c>
      <c r="C93" s="5" t="s">
        <v>18</v>
      </c>
      <c r="D93" s="5">
        <v>108</v>
      </c>
    </row>
    <row r="94" spans="1:4" ht="15" thickBot="1">
      <c r="A94" s="60">
        <v>2</v>
      </c>
      <c r="B94" s="4" t="s">
        <v>29</v>
      </c>
      <c r="C94" s="5" t="s">
        <v>18</v>
      </c>
      <c r="D94" s="5">
        <v>1</v>
      </c>
    </row>
    <row r="95" spans="1:4" ht="26.25" thickBot="1">
      <c r="A95" s="60">
        <v>3</v>
      </c>
      <c r="B95" s="4" t="s">
        <v>30</v>
      </c>
      <c r="C95" s="5" t="s">
        <v>8</v>
      </c>
      <c r="D95" s="5">
        <v>668000</v>
      </c>
    </row>
    <row r="96" spans="1:4" ht="15">
      <c r="A96" s="7"/>
      <c r="B96" s="8"/>
      <c r="C96" s="8"/>
      <c r="D96" s="8"/>
    </row>
    <row r="97" spans="1:7" ht="14.25">
      <c r="A97" s="81"/>
      <c r="B97" s="127" t="s">
        <v>115</v>
      </c>
      <c r="C97" s="127"/>
      <c r="D97" s="127"/>
      <c r="E97" s="82"/>
      <c r="F97" s="83"/>
      <c r="G97" s="83"/>
    </row>
    <row r="98" spans="1:7" ht="14.25">
      <c r="A98" s="151"/>
      <c r="B98" s="151"/>
      <c r="C98" s="151"/>
      <c r="D98" s="151"/>
      <c r="E98" s="82"/>
      <c r="F98" s="83"/>
      <c r="G98" s="83"/>
    </row>
    <row r="99" spans="1:7" ht="14.25">
      <c r="A99" s="84"/>
      <c r="B99" s="155" t="s">
        <v>112</v>
      </c>
      <c r="C99" s="155"/>
      <c r="D99" s="155"/>
      <c r="E99" s="82"/>
      <c r="F99" s="83"/>
      <c r="G99" s="83"/>
    </row>
    <row r="100" spans="1:7" ht="14.25">
      <c r="A100" s="84"/>
      <c r="B100" s="85"/>
      <c r="C100" s="85"/>
      <c r="D100" s="86"/>
      <c r="E100" s="82"/>
      <c r="F100" s="83"/>
      <c r="G100" s="83"/>
    </row>
    <row r="101" spans="1:7" ht="14.25">
      <c r="A101" s="84"/>
      <c r="B101" s="139" t="s">
        <v>113</v>
      </c>
      <c r="C101" s="139"/>
      <c r="D101" s="139"/>
      <c r="E101" s="139"/>
      <c r="F101" s="139"/>
      <c r="G101" s="139"/>
    </row>
    <row r="102" spans="1:7" ht="14.25">
      <c r="A102" s="84"/>
      <c r="B102" s="85"/>
      <c r="C102" s="85"/>
      <c r="D102" s="86"/>
      <c r="E102" s="82"/>
      <c r="F102" s="83"/>
      <c r="G102" s="83"/>
    </row>
    <row r="103" spans="1:7" ht="14.25">
      <c r="A103" s="84"/>
      <c r="B103" s="139" t="s">
        <v>114</v>
      </c>
      <c r="C103" s="139"/>
      <c r="D103" s="139"/>
      <c r="E103" s="139"/>
      <c r="F103" s="83"/>
      <c r="G103" s="83"/>
    </row>
    <row r="104" spans="1:7" ht="14.25">
      <c r="A104" s="2"/>
      <c r="B104" s="2"/>
      <c r="C104" s="2"/>
      <c r="D104" s="2"/>
      <c r="E104" s="2"/>
      <c r="F104" s="2"/>
      <c r="G104" s="2"/>
    </row>
  </sheetData>
  <sheetProtection/>
  <mergeCells count="21">
    <mergeCell ref="A1:D1"/>
    <mergeCell ref="A6:C6"/>
    <mergeCell ref="A7:C7"/>
    <mergeCell ref="A27:D27"/>
    <mergeCell ref="A3:D3"/>
    <mergeCell ref="B103:E103"/>
    <mergeCell ref="A61:B61"/>
    <mergeCell ref="A92:D92"/>
    <mergeCell ref="A64:D64"/>
    <mergeCell ref="A69:D69"/>
    <mergeCell ref="A87:D87"/>
    <mergeCell ref="A98:D98"/>
    <mergeCell ref="A62:D62"/>
    <mergeCell ref="B99:D99"/>
    <mergeCell ref="B101:G101"/>
    <mergeCell ref="B97:D97"/>
    <mergeCell ref="A2:D2"/>
    <mergeCell ref="A8:D8"/>
    <mergeCell ref="A52:D52"/>
    <mergeCell ref="A49:C49"/>
    <mergeCell ref="A76:D76"/>
  </mergeCells>
  <printOptions/>
  <pageMargins left="0.31496062992125984" right="0.31496062992125984" top="0.35433070866141736" bottom="0.35433070866141736" header="0.31496062992125984" footer="0.31496062992125984"/>
  <pageSetup fitToHeight="3" horizontalDpi="600" verticalDpi="600" orientation="portrait" paperSize="9" scale="98" r:id="rId1"/>
  <rowBreaks count="1" manualBreakCount="1">
    <brk id="7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work</cp:lastModifiedBy>
  <cp:lastPrinted>2017-03-29T06:54:31Z</cp:lastPrinted>
  <dcterms:created xsi:type="dcterms:W3CDTF">2015-12-14T08:44:04Z</dcterms:created>
  <dcterms:modified xsi:type="dcterms:W3CDTF">2017-04-10T05:04:44Z</dcterms:modified>
  <cp:category/>
  <cp:version/>
  <cp:contentType/>
  <cp:contentStatus/>
  <cp:revision>11</cp:revision>
</cp:coreProperties>
</file>